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2.1\gata01\06 部活動・当番校・研究会\01 部活動\08 バドミントン部\バド高校運営委員会(塙)\2018(H30)\01 地区大会（要項・申込書・プロ）\02 高体連支部(0522-24)\"/>
    </mc:Choice>
  </mc:AlternateContent>
  <bookViews>
    <workbookView xWindow="180" yWindow="-180" windowWidth="15090" windowHeight="8190" tabRatio="633"/>
  </bookViews>
  <sheets>
    <sheet name="申込用紙男子" sheetId="4" r:id="rId1"/>
    <sheet name="申込用紙女子" sheetId="12" r:id="rId2"/>
    <sheet name="選手名簿男子（入力不要）" sheetId="6" r:id="rId3"/>
    <sheet name="選手名簿女子（入力不要）" sheetId="11" r:id="rId4"/>
    <sheet name="当番校作業用シート" sheetId="13" r:id="rId5"/>
  </sheets>
  <definedNames>
    <definedName name="_xlnm.Print_Area" localSheetId="1">申込用紙女子!$A$1:$S$39</definedName>
    <definedName name="_xlnm.Print_Area" localSheetId="0">申込用紙男子!$A$1:$S$39</definedName>
  </definedNames>
  <calcPr calcId="162913" iterate="1" iterateCount="1"/>
</workbook>
</file>

<file path=xl/calcChain.xml><?xml version="1.0" encoding="utf-8"?>
<calcChain xmlns="http://schemas.openxmlformats.org/spreadsheetml/2006/main">
  <c r="J3" i="13" l="1"/>
  <c r="Q5" i="13"/>
  <c r="R5" i="13"/>
  <c r="O3" i="13"/>
  <c r="N3" i="13"/>
  <c r="M3" i="13"/>
  <c r="L3" i="13"/>
  <c r="K3" i="13"/>
  <c r="I3" i="13"/>
  <c r="H3" i="13"/>
  <c r="F3" i="13"/>
  <c r="E3" i="13"/>
  <c r="A3" i="13"/>
  <c r="D3" i="13"/>
  <c r="C3" i="13"/>
  <c r="P3" i="13"/>
  <c r="Q3" i="13" s="1"/>
  <c r="L10" i="11"/>
  <c r="M10" i="11"/>
  <c r="L11" i="11"/>
  <c r="M11" i="11"/>
  <c r="L12" i="11"/>
  <c r="M12" i="11"/>
  <c r="L13" i="11"/>
  <c r="M13" i="11"/>
  <c r="L14" i="11"/>
  <c r="M14" i="11"/>
  <c r="L15" i="11"/>
  <c r="M15" i="11"/>
  <c r="L9" i="11"/>
  <c r="M9" i="11"/>
  <c r="L9" i="6"/>
  <c r="M9" i="6"/>
  <c r="L10" i="6"/>
  <c r="M10" i="6"/>
  <c r="L11" i="6"/>
  <c r="M11" i="6"/>
  <c r="L12" i="6"/>
  <c r="M12" i="6"/>
  <c r="L13" i="6"/>
  <c r="M13" i="6"/>
  <c r="L14" i="6"/>
  <c r="M14" i="6"/>
  <c r="L15" i="6"/>
  <c r="M15" i="6"/>
  <c r="R3" i="13" l="1"/>
  <c r="S3" i="13" s="1"/>
  <c r="T3" i="13" s="1"/>
  <c r="U3" i="13" s="1"/>
  <c r="N23" i="11"/>
  <c r="N24" i="11"/>
  <c r="N25" i="11"/>
  <c r="N26" i="11"/>
  <c r="N27" i="11"/>
  <c r="N28" i="11"/>
  <c r="J23" i="11"/>
  <c r="J24" i="11"/>
  <c r="J25" i="11"/>
  <c r="J26" i="11"/>
  <c r="J27" i="11"/>
  <c r="J28" i="11"/>
  <c r="C23" i="11"/>
  <c r="C24" i="11"/>
  <c r="C25" i="11"/>
  <c r="C26" i="11"/>
  <c r="C27" i="11"/>
  <c r="C28" i="11"/>
  <c r="P18" i="11"/>
  <c r="P19" i="11"/>
  <c r="P20" i="11"/>
  <c r="N9" i="11"/>
  <c r="P9" i="11"/>
  <c r="N10" i="11"/>
  <c r="P10" i="11"/>
  <c r="N11" i="11"/>
  <c r="P11" i="11"/>
  <c r="N12" i="11"/>
  <c r="P12" i="11"/>
  <c r="N13" i="11"/>
  <c r="P13" i="11"/>
  <c r="N14" i="11"/>
  <c r="P14" i="11"/>
  <c r="N15" i="11"/>
  <c r="P15" i="11"/>
  <c r="L18" i="11"/>
  <c r="L19" i="11"/>
  <c r="L20" i="11"/>
  <c r="J18" i="11"/>
  <c r="J19" i="11"/>
  <c r="J20" i="11"/>
  <c r="C18" i="11"/>
  <c r="C19" i="11"/>
  <c r="C20" i="11"/>
  <c r="J9" i="11"/>
  <c r="J10" i="11"/>
  <c r="J11" i="11"/>
  <c r="J12" i="11"/>
  <c r="J13" i="11"/>
  <c r="J14" i="11"/>
  <c r="J15" i="11"/>
  <c r="C9" i="11"/>
  <c r="C10" i="11"/>
  <c r="C11" i="11"/>
  <c r="C12" i="11"/>
  <c r="C13" i="11"/>
  <c r="C14" i="11"/>
  <c r="C15" i="11"/>
  <c r="F7" i="11"/>
  <c r="F5" i="11"/>
  <c r="F6" i="11"/>
  <c r="C3" i="11"/>
  <c r="N28" i="6"/>
  <c r="N27" i="6"/>
  <c r="N26" i="6"/>
  <c r="N25" i="6"/>
  <c r="N24" i="6"/>
  <c r="N23" i="6"/>
  <c r="J28" i="6"/>
  <c r="J27" i="6"/>
  <c r="J26" i="6"/>
  <c r="J25" i="6"/>
  <c r="J24" i="6"/>
  <c r="J23" i="6"/>
  <c r="C28" i="6"/>
  <c r="C27" i="6"/>
  <c r="C26" i="6"/>
  <c r="C25" i="6"/>
  <c r="C24" i="6"/>
  <c r="C23" i="6"/>
  <c r="P20" i="6"/>
  <c r="P19" i="6"/>
  <c r="P18" i="6"/>
  <c r="J20" i="6"/>
  <c r="J19" i="6"/>
  <c r="J18" i="6"/>
  <c r="C20" i="6"/>
  <c r="C19" i="6"/>
  <c r="C18" i="6"/>
  <c r="P15" i="6"/>
  <c r="N15" i="6"/>
  <c r="P14" i="6"/>
  <c r="N14" i="6"/>
  <c r="P13" i="6"/>
  <c r="N13" i="6"/>
  <c r="P12" i="6"/>
  <c r="N12" i="6"/>
  <c r="P11" i="6"/>
  <c r="N11" i="6"/>
  <c r="P10" i="6"/>
  <c r="N10" i="6"/>
  <c r="P9" i="6"/>
  <c r="N9" i="6"/>
  <c r="J15" i="6"/>
  <c r="J14" i="6"/>
  <c r="J13" i="6"/>
  <c r="J12" i="6"/>
  <c r="J11" i="6"/>
  <c r="J10" i="6"/>
  <c r="J9" i="6"/>
  <c r="C15" i="6"/>
  <c r="C14" i="6"/>
  <c r="C13" i="6"/>
  <c r="C12" i="6"/>
  <c r="C11" i="6"/>
  <c r="C10" i="6"/>
  <c r="C3" i="6"/>
  <c r="F7" i="6"/>
  <c r="F6" i="6"/>
  <c r="F5" i="6"/>
  <c r="C9" i="6"/>
</calcChain>
</file>

<file path=xl/comments1.xml><?xml version="1.0" encoding="utf-8"?>
<comments xmlns="http://schemas.openxmlformats.org/spreadsheetml/2006/main">
  <authors>
    <author>takayoshi</author>
  </authors>
  <commentList>
    <comment ref="P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数式が入っています
</t>
        </r>
      </text>
    </comment>
    <comment ref="R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数式が入っています
</t>
        </r>
      </text>
    </comment>
    <comment ref="S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計算に使用するセルです。印刷時は非表示にしてください</t>
        </r>
      </text>
    </comment>
    <comment ref="T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自動計算
</t>
        </r>
      </text>
    </comment>
    <comment ref="U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自動計算
</t>
        </r>
      </text>
    </comment>
  </commentList>
</comments>
</file>

<file path=xl/sharedStrings.xml><?xml version="1.0" encoding="utf-8"?>
<sst xmlns="http://schemas.openxmlformats.org/spreadsheetml/2006/main" count="241" uniqueCount="84">
  <si>
    <t>上記の生徒の大会出場を認めます。</t>
  </si>
  <si>
    <t>学年</t>
    <rPh sb="0" eb="2">
      <t>ｶﾞｸﾈﾝ</t>
    </rPh>
    <phoneticPr fontId="1" type="halfwidthKatakana"/>
  </si>
  <si>
    <t>氏名</t>
    <rPh sb="0" eb="2">
      <t>フ　　　リ　　　ガ　　　ナ</t>
    </rPh>
    <phoneticPr fontId="1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</si>
  <si>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</si>
  <si>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</si>
  <si>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</si>
  <si>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</si>
  <si>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</si>
  <si>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</si>
  <si>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</si>
  <si>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</si>
  <si>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</si>
  <si>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個人戦シングルス</t>
    <rPh sb="0" eb="3">
      <t>コジンセン</t>
    </rPh>
    <phoneticPr fontId="2"/>
  </si>
  <si>
    <t>個人戦ダブルス</t>
    <rPh sb="0" eb="3">
      <t>コジンセン</t>
    </rPh>
    <phoneticPr fontId="2"/>
  </si>
  <si>
    <t>学校名</t>
    <rPh sb="0" eb="3">
      <t>ガッコウメイ</t>
    </rPh>
    <phoneticPr fontId="2"/>
  </si>
  <si>
    <t>学校長名</t>
    <rPh sb="0" eb="3">
      <t>ガッコウチョウ</t>
    </rPh>
    <rPh sb="3" eb="4">
      <t>メイ</t>
    </rPh>
    <phoneticPr fontId="2"/>
  </si>
  <si>
    <t>印</t>
    <rPh sb="0" eb="1">
      <t>ｲﾝ</t>
    </rPh>
    <phoneticPr fontId="1" type="halfwidthKatakana"/>
  </si>
  <si>
    <t>１</t>
    <phoneticPr fontId="2"/>
  </si>
  <si>
    <t>２</t>
    <phoneticPr fontId="2"/>
  </si>
  <si>
    <t>３</t>
    <phoneticPr fontId="2"/>
  </si>
  <si>
    <t>１</t>
    <phoneticPr fontId="1" type="halfwidthKatakana"/>
  </si>
  <si>
    <t>参　加　申　込　書</t>
    <phoneticPr fontId="1" type="halfwidthKatakana"/>
  </si>
  <si>
    <t>(</t>
    <phoneticPr fontId="1" type="halfwidthKatakana"/>
  </si>
  <si>
    <t>）</t>
    <phoneticPr fontId="1" type="halfwidthKatakana"/>
  </si>
  <si>
    <t>（</t>
    <phoneticPr fontId="1" type="halfwidthKatakana"/>
  </si>
  <si>
    <t>ﾌﾘｶﾞﾅ</t>
    <phoneticPr fontId="1" type="halfwidthKatakana"/>
  </si>
  <si>
    <t>参加料</t>
    <rPh sb="0" eb="3">
      <t>ｻﾝｶﾘｮｳ</t>
    </rPh>
    <phoneticPr fontId="1" type="halfwidthKatakana"/>
  </si>
  <si>
    <t>コーチ</t>
    <phoneticPr fontId="1" type="halfwidthKatakana"/>
  </si>
  <si>
    <t>ﾏﾈｰｼﾞｬｰ</t>
    <phoneticPr fontId="1" type="halfwidthKatakana"/>
  </si>
  <si>
    <t>監　督</t>
    <rPh sb="0" eb="1">
      <t>ﾗﾝ</t>
    </rPh>
    <rPh sb="2" eb="3">
      <t>ﾖｼ</t>
    </rPh>
    <phoneticPr fontId="1" type="halfwidthKatakana"/>
  </si>
  <si>
    <t>参加人数
(選手）</t>
    <rPh sb="0" eb="2">
      <t>ｻﾝｶ</t>
    </rPh>
    <rPh sb="2" eb="4">
      <t>ﾆﾝｽﾞｳ</t>
    </rPh>
    <rPh sb="6" eb="8">
      <t>ｾﾝｼｭ</t>
    </rPh>
    <phoneticPr fontId="1" type="halfwidthKatakana"/>
  </si>
  <si>
    <t>ｼｬﾄﾙ負担</t>
    <rPh sb="4" eb="6">
      <t>ﾌﾀﾝ</t>
    </rPh>
    <phoneticPr fontId="1" type="halfwidthKatakana"/>
  </si>
  <si>
    <t>学校対抗団体戦</t>
    <rPh sb="0" eb="2">
      <t>ｶﾞｯｺｳ</t>
    </rPh>
    <rPh sb="2" eb="4">
      <t>ﾀｲｺｳ</t>
    </rPh>
    <rPh sb="4" eb="7">
      <t>ﾀﾞﾝﾀｲｾﾝ</t>
    </rPh>
    <phoneticPr fontId="1" type="halfwidthKatakana"/>
  </si>
  <si>
    <t>男子</t>
    <rPh sb="0" eb="1">
      <t>ﾀﾞﾝ</t>
    </rPh>
    <rPh sb="1" eb="2">
      <t>ｺ</t>
    </rPh>
    <phoneticPr fontId="1" type="halfwidthKatakana"/>
  </si>
  <si>
    <t>監督</t>
    <rPh sb="0" eb="2">
      <t>カントク</t>
    </rPh>
    <phoneticPr fontId="2"/>
  </si>
  <si>
    <t>コーチ</t>
    <phoneticPr fontId="2"/>
  </si>
  <si>
    <t>マネージャー</t>
    <phoneticPr fontId="2"/>
  </si>
  <si>
    <t>Ｎｏ．</t>
    <phoneticPr fontId="2"/>
  </si>
  <si>
    <t>選　　　　手</t>
    <rPh sb="0" eb="1">
      <t>セン</t>
    </rPh>
    <rPh sb="5" eb="6">
      <t>テ</t>
    </rPh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</si>
  <si>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</si>
  <si>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</si>
  <si>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○ダブルス</t>
    <phoneticPr fontId="2"/>
  </si>
  <si>
    <t>○シングルス</t>
    <phoneticPr fontId="2"/>
  </si>
  <si>
    <t>主将◎</t>
    <rPh sb="0" eb="2">
      <t>シュショウ</t>
    </rPh>
    <phoneticPr fontId="2"/>
  </si>
  <si>
    <t>個人戦単
（S1等）</t>
    <rPh sb="0" eb="3">
      <t>コジンセン</t>
    </rPh>
    <rPh sb="3" eb="4">
      <t>タン</t>
    </rPh>
    <rPh sb="8" eb="9">
      <t>ナド</t>
    </rPh>
    <phoneticPr fontId="2"/>
  </si>
  <si>
    <t>個人戦複
（D1等）</t>
    <rPh sb="0" eb="3">
      <t>コジンセン</t>
    </rPh>
    <rPh sb="3" eb="4">
      <t>フク</t>
    </rPh>
    <rPh sb="8" eb="9">
      <t>ナド</t>
    </rPh>
    <phoneticPr fontId="2"/>
  </si>
  <si>
    <t>登録番号</t>
    <rPh sb="0" eb="2">
      <t>トウロク</t>
    </rPh>
    <rPh sb="2" eb="4">
      <t>バンゴウ</t>
    </rPh>
    <phoneticPr fontId="2"/>
  </si>
  <si>
    <t>(</t>
    <phoneticPr fontId="2"/>
  </si>
  <si>
    <t>)名</t>
    <rPh sb="1" eb="2">
      <t>メイ</t>
    </rPh>
    <phoneticPr fontId="2"/>
  </si>
  <si>
    <t>)円</t>
    <rPh sb="1" eb="2">
      <t>エン</t>
    </rPh>
    <phoneticPr fontId="2"/>
  </si>
  <si>
    <t>)個</t>
    <rPh sb="1" eb="2">
      <t>コ</t>
    </rPh>
    <phoneticPr fontId="2"/>
  </si>
  <si>
    <t>(</t>
    <phoneticPr fontId="2"/>
  </si>
  <si>
    <t>女子</t>
    <rPh sb="0" eb="2">
      <t>ｼﾞｮｼ</t>
    </rPh>
    <phoneticPr fontId="1" type="halfwidthKatakana"/>
  </si>
  <si>
    <t>※こちらのシートは入力不要です。
   すべて自動入力で設定されています。</t>
    <rPh sb="9" eb="11">
      <t>ニュウリョク</t>
    </rPh>
    <rPh sb="11" eb="13">
      <t>フヨウ</t>
    </rPh>
    <rPh sb="23" eb="25">
      <t>ジドウ</t>
    </rPh>
    <rPh sb="25" eb="27">
      <t>ニュウリョク</t>
    </rPh>
    <rPh sb="28" eb="30">
      <t>セッテイ</t>
    </rPh>
    <phoneticPr fontId="2"/>
  </si>
  <si>
    <t>マネージャー</t>
    <phoneticPr fontId="2"/>
  </si>
  <si>
    <t>選手名簿（男子）</t>
    <rPh sb="0" eb="2">
      <t>センシュ</t>
    </rPh>
    <rPh sb="2" eb="4">
      <t>メイボ</t>
    </rPh>
    <rPh sb="5" eb="7">
      <t>ダンシ</t>
    </rPh>
    <phoneticPr fontId="2"/>
  </si>
  <si>
    <t>選手名簿（女子）</t>
    <rPh sb="0" eb="2">
      <t>センシュ</t>
    </rPh>
    <rPh sb="2" eb="4">
      <t>メイボ</t>
    </rPh>
    <rPh sb="5" eb="7">
      <t>ジョシ</t>
    </rPh>
    <phoneticPr fontId="2"/>
  </si>
  <si>
    <t>男子監督</t>
    <rPh sb="0" eb="2">
      <t>ダンシ</t>
    </rPh>
    <rPh sb="2" eb="4">
      <t>カントク</t>
    </rPh>
    <phoneticPr fontId="2"/>
  </si>
  <si>
    <t>男子コーチ</t>
    <rPh sb="0" eb="2">
      <t>ダンシ</t>
    </rPh>
    <phoneticPr fontId="2"/>
  </si>
  <si>
    <t>女子監督</t>
    <rPh sb="0" eb="2">
      <t>ジョシ</t>
    </rPh>
    <rPh sb="2" eb="4">
      <t>カントク</t>
    </rPh>
    <phoneticPr fontId="2"/>
  </si>
  <si>
    <t>女子コーチ</t>
    <rPh sb="0" eb="2">
      <t>ジョシ</t>
    </rPh>
    <phoneticPr fontId="2"/>
  </si>
  <si>
    <t>顧問
人数</t>
    <rPh sb="0" eb="2">
      <t>コモン</t>
    </rPh>
    <rPh sb="3" eb="5">
      <t>ニンズウ</t>
    </rPh>
    <phoneticPr fontId="2"/>
  </si>
  <si>
    <t>参　　加　　種　　目</t>
    <rPh sb="0" eb="1">
      <t>サン</t>
    </rPh>
    <rPh sb="3" eb="4">
      <t>カ</t>
    </rPh>
    <rPh sb="6" eb="7">
      <t>タネ</t>
    </rPh>
    <rPh sb="9" eb="10">
      <t>メ</t>
    </rPh>
    <phoneticPr fontId="2"/>
  </si>
  <si>
    <t>実人数</t>
    <rPh sb="0" eb="1">
      <t>ジツ</t>
    </rPh>
    <rPh sb="1" eb="3">
      <t>ニンズウ</t>
    </rPh>
    <phoneticPr fontId="2"/>
  </si>
  <si>
    <t>参加料</t>
    <rPh sb="0" eb="3">
      <t>サンカリョウ</t>
    </rPh>
    <phoneticPr fontId="2"/>
  </si>
  <si>
    <t>ＢＴ</t>
    <phoneticPr fontId="2"/>
  </si>
  <si>
    <t>ＧＴ</t>
    <phoneticPr fontId="2"/>
  </si>
  <si>
    <t>ＢＤ</t>
    <phoneticPr fontId="2"/>
  </si>
  <si>
    <t>ＧＤ</t>
    <phoneticPr fontId="2"/>
  </si>
  <si>
    <t>ＢＳ</t>
    <phoneticPr fontId="2"/>
  </si>
  <si>
    <t>ＧＳ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</si>
  <si>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</si>
  <si>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</si>
  <si>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</si>
  <si>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団　　　体　　　名</t>
    <rPh sb="0" eb="1">
      <t>ダン</t>
    </rPh>
    <rPh sb="4" eb="5">
      <t>カラダ</t>
    </rPh>
    <rPh sb="8" eb="9">
      <t>メイ</t>
    </rPh>
    <phoneticPr fontId="2"/>
  </si>
  <si>
    <t>ブロック</t>
    <phoneticPr fontId="2"/>
  </si>
  <si>
    <t>負担シャトル</t>
    <rPh sb="0" eb="2">
      <t>フタン</t>
    </rPh>
    <phoneticPr fontId="2"/>
  </si>
  <si>
    <t>総個数</t>
    <rPh sb="0" eb="1">
      <t>ソウ</t>
    </rPh>
    <rPh sb="1" eb="3">
      <t>コスウ</t>
    </rPh>
    <phoneticPr fontId="2"/>
  </si>
  <si>
    <t>ダース</t>
    <phoneticPr fontId="2"/>
  </si>
  <si>
    <t>個</t>
    <rPh sb="0" eb="1">
      <t>コ</t>
    </rPh>
    <phoneticPr fontId="2"/>
  </si>
  <si>
    <t>確認用→</t>
    <rPh sb="0" eb="3">
      <t>カクニンヨウ</t>
    </rPh>
    <phoneticPr fontId="2"/>
  </si>
  <si>
    <t>高等学校</t>
    <rPh sb="0" eb="2">
      <t>ｺｳﾄｳ</t>
    </rPh>
    <rPh sb="2" eb="4">
      <t>ｶﾞｯｺｳ</t>
    </rPh>
    <phoneticPr fontId="1" type="halfwidthKatakana"/>
  </si>
  <si>
    <t>平成　　年　　月　　日</t>
    <rPh sb="0" eb="2">
      <t>ﾍｲｾｲ</t>
    </rPh>
    <rPh sb="4" eb="5">
      <t>ﾈﾝ</t>
    </rPh>
    <rPh sb="7" eb="8">
      <t>ｶﾞﾂ</t>
    </rPh>
    <rPh sb="10" eb="11">
      <t>ﾆﾁ</t>
    </rPh>
    <phoneticPr fontId="1" type="halfwidthKatakana"/>
  </si>
  <si>
    <t>第70回　　北海道高等学校体育連盟室蘭支部バドミントン選手権大会</t>
    <rPh sb="0" eb="1">
      <t>ダイ</t>
    </rPh>
    <rPh sb="3" eb="4">
      <t>カイ</t>
    </rPh>
    <rPh sb="6" eb="9">
      <t>ホッカイドウ</t>
    </rPh>
    <rPh sb="9" eb="11">
      <t>コウトウ</t>
    </rPh>
    <rPh sb="11" eb="13">
      <t>ガッコウ</t>
    </rPh>
    <rPh sb="13" eb="15">
      <t>タイイク</t>
    </rPh>
    <rPh sb="15" eb="17">
      <t>レンメイ</t>
    </rPh>
    <rPh sb="17" eb="19">
      <t>ムロラン</t>
    </rPh>
    <rPh sb="19" eb="21">
      <t>シブ</t>
    </rPh>
    <rPh sb="27" eb="30">
      <t>センシュケン</t>
    </rPh>
    <rPh sb="30" eb="32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</si>
</sst>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176" formatCode="[$-411]ggge&quot;年&quot;m&quot;月&quot;d&quot;日&quot;;@"/>
    <numFmt numFmtId="177" formatCode="#,##0_ "/>
    <numFmt numFmtId="178" formatCode="0.00_);\(0.00\)"/>
    <numFmt numFmtId="179" formatCode="0_);\(0\)"/>
  </numFmts>
  <fonts count="25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30"/>
      <name val="ＭＳ 明朝"/>
      <family val="1"/>
      <charset val="128"/>
    </font>
    <font>
      <sz val="9"/>
      <color indexed="30"/>
      <name val="ＭＳ 明朝"/>
      <family val="1"/>
      <charset val="128"/>
    </font>
    <font>
      <sz val="11"/>
      <color indexed="30"/>
      <name val="ＭＳ 明朝"/>
      <family val="1"/>
      <charset val="128"/>
    </font>
    <font>
      <sz val="16"/>
      <color indexed="30"/>
      <name val="ＭＳ 明朝"/>
      <family val="1"/>
      <charset val="128"/>
    </font>
    <font>
      <sz val="12"/>
      <color indexed="30"/>
      <name val="ＭＳ 明朝"/>
      <family val="1"/>
      <charset val="128"/>
    </font>
    <font>
      <sz val="8"/>
      <color indexed="30"/>
      <name val="ＭＳ 明朝"/>
      <family val="1"/>
      <charset val="128"/>
    </font>
    <font>
      <sz val="10"/>
      <color indexed="30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1" fillId="0" borderId="0">
      <alignment vertical="center"/>
    </xf>
  </cellStyleXfs>
  <cellXfs count="3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right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vertical="center" textRotation="255"/>
    </xf>
    <xf numFmtId="0" fontId="5" fillId="0" borderId="3" xfId="0" applyFont="1" applyBorder="1" applyAlignment="1">
      <alignment horizontal="right" vertical="center" justifyLastLine="1"/>
    </xf>
    <xf numFmtId="0" fontId="5" fillId="0" borderId="8" xfId="0" applyFont="1" applyBorder="1" applyAlignment="1">
      <alignment vertical="center" justifyLastLine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 textRotation="255"/>
    </xf>
    <xf numFmtId="0" fontId="7" fillId="0" borderId="3" xfId="0" applyFont="1" applyBorder="1" applyAlignment="1">
      <alignment horizontal="right" vertical="center" justifyLastLine="1"/>
    </xf>
    <xf numFmtId="0" fontId="7" fillId="0" borderId="8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5" fillId="0" borderId="0" xfId="0" applyFont="1" applyAlignment="1">
      <alignment horizontal="distributed" vertical="center"/>
    </xf>
    <xf numFmtId="0" fontId="7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justifyLastLine="1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 justifyLastLine="1"/>
    </xf>
    <xf numFmtId="0" fontId="0" fillId="0" borderId="0" xfId="0" applyBorder="1" applyAlignment="1">
      <alignment horizontal="left" vertical="center" justifyLastLine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distributed" vertical="center" justifyLastLine="1"/>
    </xf>
    <xf numFmtId="0" fontId="0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textRotation="255" shrinkToFit="1"/>
    </xf>
    <xf numFmtId="0" fontId="11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right" vertical="center" justifyLastLine="1"/>
    </xf>
    <xf numFmtId="0" fontId="15" fillId="0" borderId="5" xfId="0" applyFont="1" applyBorder="1" applyAlignment="1">
      <alignment horizontal="distributed" vertical="center" justifyLastLine="1"/>
    </xf>
    <xf numFmtId="0" fontId="15" fillId="0" borderId="1" xfId="0" applyFont="1" applyBorder="1" applyAlignment="1">
      <alignment horizontal="center" vertical="center" justifyLastLine="1"/>
    </xf>
    <xf numFmtId="0" fontId="11" fillId="0" borderId="6" xfId="0" applyFont="1" applyBorder="1" applyAlignment="1">
      <alignment vertical="center" textRotation="255"/>
    </xf>
    <xf numFmtId="0" fontId="11" fillId="0" borderId="7" xfId="0" applyFont="1" applyBorder="1" applyAlignment="1">
      <alignment horizontal="distributed" vertical="center" justifyLastLine="1"/>
    </xf>
    <xf numFmtId="0" fontId="15" fillId="0" borderId="3" xfId="0" applyFont="1" applyBorder="1" applyAlignment="1">
      <alignment horizontal="right" vertical="center" justifyLastLine="1"/>
    </xf>
    <xf numFmtId="0" fontId="15" fillId="0" borderId="5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justifyLastLine="1"/>
    </xf>
    <xf numFmtId="0" fontId="15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 justifyLastLine="1"/>
    </xf>
    <xf numFmtId="0" fontId="11" fillId="0" borderId="5" xfId="0" applyFont="1" applyBorder="1" applyAlignment="1">
      <alignment horizontal="center" vertical="center" shrinkToFit="1"/>
    </xf>
    <xf numFmtId="0" fontId="11" fillId="0" borderId="8" xfId="0" applyFont="1" applyBorder="1" applyAlignment="1">
      <alignment vertical="center" justifyLastLine="1"/>
    </xf>
    <xf numFmtId="0" fontId="11" fillId="0" borderId="0" xfId="0" applyFont="1" applyAlignment="1">
      <alignment horizontal="distributed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right" vertical="center"/>
    </xf>
    <xf numFmtId="49" fontId="15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vertical="center" textRotation="255"/>
    </xf>
    <xf numFmtId="49" fontId="12" fillId="0" borderId="0" xfId="0" applyNumberFormat="1" applyFont="1" applyBorder="1" applyAlignment="1">
      <alignment vertical="center"/>
    </xf>
    <xf numFmtId="49" fontId="15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justifyLastLine="1"/>
    </xf>
    <xf numFmtId="0" fontId="17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justifyLastLine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5" fillId="0" borderId="10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176" fontId="7" fillId="0" borderId="7" xfId="0" applyNumberFormat="1" applyFont="1" applyBorder="1" applyAlignment="1">
      <alignment horizontal="center" vertical="center" justifyLastLine="1"/>
    </xf>
    <xf numFmtId="176" fontId="7" fillId="0" borderId="7" xfId="0" applyNumberFormat="1" applyFont="1" applyBorder="1" applyAlignment="1">
      <alignment horizontal="distributed" vertical="center" justifyLastLine="1"/>
    </xf>
    <xf numFmtId="176" fontId="7" fillId="0" borderId="10" xfId="0" applyNumberFormat="1" applyFont="1" applyBorder="1" applyAlignment="1">
      <alignment horizontal="distributed" vertical="center" justifyLastLine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left" vertical="center" justifyLastLine="1"/>
    </xf>
    <xf numFmtId="0" fontId="7" fillId="0" borderId="0" xfId="0" applyFont="1" applyAlignment="1">
      <alignment horizontal="distributed" vertical="center"/>
    </xf>
    <xf numFmtId="176" fontId="15" fillId="0" borderId="7" xfId="0" applyNumberFormat="1" applyFont="1" applyBorder="1" applyAlignment="1">
      <alignment horizontal="center" vertical="center" justifyLastLine="1"/>
    </xf>
    <xf numFmtId="176" fontId="15" fillId="0" borderId="7" xfId="0" applyNumberFormat="1" applyFont="1" applyBorder="1" applyAlignment="1">
      <alignment horizontal="distributed" vertical="center" justifyLastLine="1"/>
    </xf>
    <xf numFmtId="176" fontId="15" fillId="0" borderId="10" xfId="0" applyNumberFormat="1" applyFont="1" applyBorder="1" applyAlignment="1">
      <alignment horizontal="distributed" vertical="center" justifyLastLine="1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left" vertical="center" justifyLastLine="1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shrinkToFit="1"/>
    </xf>
    <xf numFmtId="0" fontId="9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177" fontId="5" fillId="0" borderId="3" xfId="0" applyNumberFormat="1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 shrinkToFit="1"/>
    </xf>
    <xf numFmtId="0" fontId="16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right" vertical="center" shrinkToFit="1"/>
    </xf>
    <xf numFmtId="0" fontId="11" fillId="0" borderId="3" xfId="0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justifyLastLine="1"/>
    </xf>
    <xf numFmtId="176" fontId="15" fillId="0" borderId="10" xfId="0" applyNumberFormat="1" applyFont="1" applyBorder="1" applyAlignment="1">
      <alignment horizontal="center" vertical="center" justifyLastLine="1"/>
    </xf>
    <xf numFmtId="0" fontId="19" fillId="0" borderId="4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22" fillId="2" borderId="22" xfId="1" applyFont="1" applyFill="1" applyBorder="1" applyAlignment="1">
      <alignment horizontal="center" vertical="center"/>
    </xf>
    <xf numFmtId="0" fontId="22" fillId="3" borderId="22" xfId="1" applyFont="1" applyFill="1" applyBorder="1" applyAlignment="1">
      <alignment horizontal="center" vertical="center"/>
    </xf>
    <xf numFmtId="0" fontId="22" fillId="4" borderId="22" xfId="1" applyFont="1" applyFill="1" applyBorder="1" applyAlignment="1">
      <alignment horizontal="center" vertical="center"/>
    </xf>
    <xf numFmtId="0" fontId="23" fillId="2" borderId="22" xfId="1" applyFont="1" applyFill="1" applyBorder="1" applyAlignment="1">
      <alignment horizontal="center" vertical="center" shrinkToFit="1"/>
    </xf>
    <xf numFmtId="0" fontId="23" fillId="2" borderId="23" xfId="1" applyFont="1" applyFill="1" applyBorder="1" applyAlignment="1">
      <alignment horizontal="center" vertical="center" shrinkToFit="1"/>
    </xf>
    <xf numFmtId="0" fontId="23" fillId="3" borderId="22" xfId="1" applyFont="1" applyFill="1" applyBorder="1" applyAlignment="1">
      <alignment horizontal="center" vertical="center" shrinkToFit="1"/>
    </xf>
    <xf numFmtId="0" fontId="23" fillId="3" borderId="23" xfId="1" applyFont="1" applyFill="1" applyBorder="1" applyAlignment="1">
      <alignment horizontal="center" vertical="center" shrinkToFit="1"/>
    </xf>
    <xf numFmtId="0" fontId="22" fillId="0" borderId="22" xfId="1" applyFont="1" applyFill="1" applyBorder="1" applyAlignment="1">
      <alignment horizontal="center" vertical="center"/>
    </xf>
    <xf numFmtId="42" fontId="22" fillId="0" borderId="22" xfId="1" applyNumberFormat="1" applyFont="1" applyFill="1" applyBorder="1" applyAlignment="1">
      <alignment horizontal="center" vertical="center"/>
    </xf>
    <xf numFmtId="0" fontId="23" fillId="0" borderId="22" xfId="1" applyFont="1" applyFill="1" applyBorder="1" applyAlignment="1">
      <alignment horizontal="distributed" vertical="center" shrinkToFit="1"/>
    </xf>
    <xf numFmtId="0" fontId="22" fillId="0" borderId="22" xfId="1" applyFont="1" applyFill="1" applyBorder="1" applyAlignment="1">
      <alignment horizontal="distributed" vertical="center" justifyLastLine="1"/>
    </xf>
    <xf numFmtId="0" fontId="22" fillId="0" borderId="22" xfId="1" applyFont="1" applyBorder="1" applyAlignment="1">
      <alignment horizontal="center" vertical="center"/>
    </xf>
    <xf numFmtId="0" fontId="22" fillId="5" borderId="22" xfId="1" applyFont="1" applyFill="1" applyBorder="1" applyAlignment="1">
      <alignment horizontal="center" vertical="center"/>
    </xf>
    <xf numFmtId="0" fontId="22" fillId="0" borderId="25" xfId="1" applyFont="1" applyBorder="1" applyAlignment="1">
      <alignment horizontal="center" vertical="center"/>
    </xf>
    <xf numFmtId="178" fontId="22" fillId="0" borderId="22" xfId="1" applyNumberFormat="1" applyFont="1" applyFill="1" applyBorder="1" applyAlignment="1">
      <alignment horizontal="center" vertical="center"/>
    </xf>
    <xf numFmtId="179" fontId="22" fillId="0" borderId="22" xfId="1" applyNumberFormat="1" applyFont="1" applyFill="1" applyBorder="1" applyAlignment="1">
      <alignment horizontal="center" vertical="center"/>
    </xf>
    <xf numFmtId="0" fontId="22" fillId="0" borderId="25" xfId="1" applyFont="1" applyFill="1" applyBorder="1" applyAlignment="1">
      <alignment horizontal="center" vertical="center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0" fillId="0" borderId="0" xfId="0" applyFont="1" applyAlignment="1">
      <alignment vertical="center" wrapText="1"/>
    </xf>
    <xf numFmtId="49" fontId="7" fillId="0" borderId="4" xfId="0" applyNumberFormat="1" applyFont="1" applyBorder="1" applyAlignment="1">
      <alignment horizontal="center" vertical="center" justifyLastLine="1"/>
    </xf>
    <xf numFmtId="49" fontId="7" fillId="0" borderId="5" xfId="0" applyNumberFormat="1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9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176" fontId="9" fillId="0" borderId="13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49" fontId="7" fillId="0" borderId="0" xfId="0" applyNumberFormat="1" applyFont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4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justifyLastLine="1"/>
    </xf>
    <xf numFmtId="176" fontId="7" fillId="0" borderId="0" xfId="0" applyNumberFormat="1" applyFont="1" applyAlignment="1">
      <alignment horizontal="left" vertical="center" justifyLastLine="1"/>
    </xf>
    <xf numFmtId="49" fontId="5" fillId="0" borderId="1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horizontal="right" vertical="center" shrinkToFit="1"/>
    </xf>
    <xf numFmtId="0" fontId="13" fillId="0" borderId="12" xfId="0" applyFont="1" applyBorder="1" applyAlignment="1">
      <alignment horizontal="right" vertical="center" shrinkToFit="1"/>
    </xf>
    <xf numFmtId="0" fontId="13" fillId="0" borderId="1" xfId="0" applyFont="1" applyBorder="1" applyAlignment="1">
      <alignment horizontal="right" vertical="center" shrinkToFit="1"/>
    </xf>
    <xf numFmtId="0" fontId="13" fillId="0" borderId="13" xfId="0" applyFont="1" applyBorder="1" applyAlignment="1">
      <alignment horizontal="right" vertical="center" shrinkToFit="1"/>
    </xf>
    <xf numFmtId="0" fontId="13" fillId="0" borderId="3" xfId="0" applyFont="1" applyBorder="1" applyAlignment="1">
      <alignment horizontal="right" vertical="center" shrinkToFit="1"/>
    </xf>
    <xf numFmtId="0" fontId="13" fillId="0" borderId="9" xfId="0" applyFont="1" applyBorder="1" applyAlignment="1">
      <alignment horizontal="right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 justifyLastLine="1"/>
    </xf>
    <xf numFmtId="0" fontId="19" fillId="0" borderId="5" xfId="0" applyFont="1" applyBorder="1" applyAlignment="1">
      <alignment horizontal="distributed" vertical="center" justifyLastLine="1"/>
    </xf>
    <xf numFmtId="0" fontId="11" fillId="0" borderId="4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4" xfId="0" applyFont="1" applyBorder="1" applyAlignment="1">
      <alignment horizontal="distributed" vertical="center" indent="1"/>
    </xf>
    <xf numFmtId="0" fontId="11" fillId="0" borderId="5" xfId="0" applyFont="1" applyBorder="1" applyAlignment="1">
      <alignment horizontal="distributed" vertical="center" inden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distributed" vertical="center" justifyLastLine="1"/>
    </xf>
    <xf numFmtId="176" fontId="16" fillId="0" borderId="4" xfId="0" applyNumberFormat="1" applyFont="1" applyBorder="1" applyAlignment="1">
      <alignment vertical="center" shrinkToFit="1"/>
    </xf>
    <xf numFmtId="176" fontId="16" fillId="0" borderId="8" xfId="0" applyNumberFormat="1" applyFont="1" applyBorder="1" applyAlignment="1">
      <alignment vertical="center" shrinkToFit="1"/>
    </xf>
    <xf numFmtId="49" fontId="15" fillId="0" borderId="4" xfId="0" applyNumberFormat="1" applyFont="1" applyBorder="1" applyAlignment="1">
      <alignment horizontal="center" vertical="center" justifyLastLine="1"/>
    </xf>
    <xf numFmtId="49" fontId="15" fillId="0" borderId="5" xfId="0" applyNumberFormat="1" applyFont="1" applyBorder="1" applyAlignment="1">
      <alignment horizontal="center" vertical="center" justifyLastLine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176" fontId="16" fillId="0" borderId="13" xfId="0" applyNumberFormat="1" applyFont="1" applyBorder="1" applyAlignment="1">
      <alignment vertical="center" shrinkToFit="1"/>
    </xf>
    <xf numFmtId="176" fontId="16" fillId="0" borderId="9" xfId="0" applyNumberFormat="1" applyFont="1" applyBorder="1" applyAlignment="1">
      <alignment vertical="center" shrinkToFit="1"/>
    </xf>
    <xf numFmtId="49" fontId="15" fillId="0" borderId="0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 vertical="center"/>
    </xf>
    <xf numFmtId="49" fontId="11" fillId="0" borderId="1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justifyLastLine="1"/>
    </xf>
    <xf numFmtId="176" fontId="15" fillId="0" borderId="0" xfId="0" applyNumberFormat="1" applyFont="1" applyAlignment="1">
      <alignment horizontal="left" vertical="center" justifyLastLine="1"/>
    </xf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justifyLastLine="1"/>
    </xf>
    <xf numFmtId="0" fontId="0" fillId="0" borderId="7" xfId="0" applyFont="1" applyBorder="1" applyAlignment="1">
      <alignment horizontal="left" vertical="center" justifyLastLine="1"/>
    </xf>
    <xf numFmtId="0" fontId="20" fillId="0" borderId="0" xfId="0" applyFont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justifyLastLine="1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0" borderId="18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2" fillId="0" borderId="20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21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 justifyLastLine="1"/>
    </xf>
    <xf numFmtId="0" fontId="22" fillId="0" borderId="21" xfId="1" applyFont="1" applyBorder="1" applyAlignment="1">
      <alignment horizontal="center" vertical="center" justifyLastLine="1"/>
    </xf>
    <xf numFmtId="0" fontId="22" fillId="2" borderId="17" xfId="1" applyFont="1" applyFill="1" applyBorder="1" applyAlignment="1">
      <alignment horizontal="center" vertical="center"/>
    </xf>
    <xf numFmtId="0" fontId="22" fillId="2" borderId="21" xfId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/>
    </xf>
    <xf numFmtId="0" fontId="22" fillId="3" borderId="21" xfId="1" applyFont="1" applyFill="1" applyBorder="1" applyAlignment="1">
      <alignment horizontal="center" vertical="center"/>
    </xf>
    <xf numFmtId="0" fontId="22" fillId="0" borderId="17" xfId="1" applyFont="1" applyBorder="1" applyAlignment="1">
      <alignment horizontal="center" vertical="center" wrapText="1"/>
    </xf>
    <xf numFmtId="0" fontId="22" fillId="0" borderId="21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W39"/>
  <sheetViews>
    <sheetView tabSelected="1" zoomScale="85" zoomScaleNormal="85" workbookViewId="0">
      <selection activeCell="A2" sqref="A2"/>
    </sheetView>
  </sheetViews>
  <sheetFormatPr defaultRowHeight="13.5" x14ac:dyDescent="0.15"/>
  <cols>
    <col min="1" max="1" width="2.25" style="5" customWidth="1"/>
    <col min="2" max="2" width="8.125" style="5" customWidth="1"/>
    <col min="3" max="3" width="1.625" style="52" customWidth="1"/>
    <col min="4" max="4" width="17.25" style="5" customWidth="1"/>
    <col min="5" max="5" width="3.5" style="52" customWidth="1"/>
    <col min="6" max="6" width="1.75" style="5" bestFit="1" customWidth="1"/>
    <col min="7" max="7" width="14.125" style="5" customWidth="1"/>
    <col min="8" max="8" width="3.125" style="5" customWidth="1"/>
    <col min="9" max="9" width="5.625" style="5" customWidth="1"/>
    <col min="10" max="11" width="5.5" style="5" customWidth="1"/>
    <col min="12" max="13" width="6.625" style="5" customWidth="1"/>
    <col min="14" max="14" width="3.25" style="5" customWidth="1"/>
    <col min="15" max="18" width="3.75" style="5" customWidth="1"/>
    <col min="19" max="19" width="0.75" style="5" customWidth="1"/>
    <col min="20" max="16384" width="9" style="5"/>
  </cols>
  <sheetData>
    <row r="1" spans="2:18" ht="6" customHeight="1" x14ac:dyDescent="0.15"/>
    <row r="2" spans="2:18" ht="23.25" customHeight="1" x14ac:dyDescent="0.15">
      <c r="B2" s="169" t="s">
        <v>83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</row>
    <row r="3" spans="2:18" ht="23.25" customHeight="1" x14ac:dyDescent="0.15">
      <c r="B3" s="170" t="s">
        <v>21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</row>
    <row r="4" spans="2:18" ht="9.75" customHeight="1" x14ac:dyDescent="0.15"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</row>
    <row r="5" spans="2:18" ht="23.25" customHeight="1" x14ac:dyDescent="0.15">
      <c r="B5" s="172" t="s">
        <v>81</v>
      </c>
      <c r="C5" s="173"/>
      <c r="D5" s="173"/>
      <c r="E5" s="173"/>
      <c r="F5" s="174"/>
      <c r="G5" s="1" t="s">
        <v>29</v>
      </c>
      <c r="H5" s="178"/>
      <c r="I5" s="179"/>
      <c r="J5" s="179"/>
      <c r="K5" s="179"/>
      <c r="L5" s="179"/>
      <c r="M5" s="179"/>
      <c r="N5" s="179"/>
      <c r="O5" s="179"/>
      <c r="P5" s="179"/>
      <c r="Q5" s="179"/>
      <c r="R5" s="180"/>
    </row>
    <row r="6" spans="2:18" ht="23.25" customHeight="1" x14ac:dyDescent="0.15">
      <c r="B6" s="175"/>
      <c r="C6" s="176"/>
      <c r="D6" s="176"/>
      <c r="E6" s="176"/>
      <c r="F6" s="177"/>
      <c r="G6" s="2" t="s">
        <v>27</v>
      </c>
      <c r="H6" s="178"/>
      <c r="I6" s="179"/>
      <c r="J6" s="179"/>
      <c r="K6" s="179"/>
      <c r="L6" s="179"/>
      <c r="M6" s="179"/>
      <c r="N6" s="179"/>
      <c r="O6" s="179"/>
      <c r="P6" s="179"/>
      <c r="Q6" s="179"/>
      <c r="R6" s="180"/>
    </row>
    <row r="7" spans="2:18" ht="23.25" customHeight="1" x14ac:dyDescent="0.15">
      <c r="B7" s="182" t="s">
        <v>33</v>
      </c>
      <c r="C7" s="183"/>
      <c r="D7" s="183"/>
      <c r="E7" s="183"/>
      <c r="F7" s="184"/>
      <c r="G7" s="28" t="s">
        <v>28</v>
      </c>
      <c r="H7" s="178"/>
      <c r="I7" s="179"/>
      <c r="J7" s="179"/>
      <c r="K7" s="179"/>
      <c r="L7" s="179"/>
      <c r="M7" s="179"/>
      <c r="N7" s="179"/>
      <c r="O7" s="180"/>
      <c r="P7" s="49" t="s">
        <v>1</v>
      </c>
      <c r="Q7" s="178"/>
      <c r="R7" s="180"/>
    </row>
    <row r="8" spans="2:18" ht="31.5" customHeight="1" x14ac:dyDescent="0.2">
      <c r="B8" s="185" t="s">
        <v>32</v>
      </c>
      <c r="C8" s="185"/>
      <c r="D8" s="185"/>
      <c r="E8" s="185"/>
      <c r="F8" s="185"/>
      <c r="G8" s="185"/>
      <c r="H8" s="4"/>
      <c r="I8" s="4"/>
      <c r="J8" s="4"/>
      <c r="K8" s="4"/>
      <c r="L8" s="4"/>
      <c r="M8" s="4"/>
      <c r="N8" s="4"/>
      <c r="O8" s="4"/>
    </row>
    <row r="9" spans="2:18" ht="8.25" customHeight="1" x14ac:dyDescent="0.2">
      <c r="B9" s="30"/>
      <c r="C9" s="30"/>
      <c r="D9" s="30"/>
      <c r="E9" s="30"/>
      <c r="F9" s="30"/>
      <c r="G9" s="30"/>
      <c r="H9" s="4"/>
      <c r="I9" s="4"/>
      <c r="J9" s="3"/>
      <c r="K9" s="3"/>
      <c r="L9" s="4"/>
      <c r="M9" s="4"/>
      <c r="N9" s="4"/>
      <c r="O9" s="4"/>
    </row>
    <row r="10" spans="2:18" ht="40.5" customHeight="1" x14ac:dyDescent="0.15">
      <c r="B10" s="204"/>
      <c r="C10" s="205"/>
      <c r="D10" s="193" t="s">
        <v>2</v>
      </c>
      <c r="E10" s="194"/>
      <c r="F10" s="6" t="s">
        <v>24</v>
      </c>
      <c r="G10" s="7" t="s">
        <v>25</v>
      </c>
      <c r="H10" s="8" t="s">
        <v>23</v>
      </c>
      <c r="I10" s="9" t="s">
        <v>3</v>
      </c>
      <c r="J10" s="186" t="s">
        <v>4</v>
      </c>
      <c r="K10" s="187"/>
      <c r="L10" s="158" t="s">
        <v>46</v>
      </c>
      <c r="M10" s="159"/>
      <c r="N10" s="50" t="s">
        <v>43</v>
      </c>
      <c r="O10" s="165" t="s">
        <v>44</v>
      </c>
      <c r="P10" s="166"/>
      <c r="Q10" s="166" t="s">
        <v>45</v>
      </c>
      <c r="R10" s="181"/>
    </row>
    <row r="11" spans="2:18" ht="28.5" customHeight="1" x14ac:dyDescent="0.15">
      <c r="B11" s="191" t="s">
        <v>5</v>
      </c>
      <c r="C11" s="203"/>
      <c r="D11" s="195"/>
      <c r="E11" s="194"/>
      <c r="F11" s="22" t="s">
        <v>22</v>
      </c>
      <c r="G11" s="32"/>
      <c r="H11" s="23" t="s">
        <v>23</v>
      </c>
      <c r="I11" s="24"/>
      <c r="J11" s="167"/>
      <c r="K11" s="168"/>
      <c r="L11" s="156"/>
      <c r="M11" s="157"/>
      <c r="N11" s="103"/>
      <c r="O11" s="160"/>
      <c r="P11" s="161"/>
      <c r="Q11" s="161"/>
      <c r="R11" s="163"/>
    </row>
    <row r="12" spans="2:18" ht="28.5" customHeight="1" x14ac:dyDescent="0.15">
      <c r="B12" s="191" t="s">
        <v>6</v>
      </c>
      <c r="C12" s="192"/>
      <c r="D12" s="195"/>
      <c r="E12" s="194"/>
      <c r="F12" s="22" t="s">
        <v>22</v>
      </c>
      <c r="G12" s="32"/>
      <c r="H12" s="23" t="s">
        <v>23</v>
      </c>
      <c r="I12" s="24"/>
      <c r="J12" s="167"/>
      <c r="K12" s="168"/>
      <c r="L12" s="156"/>
      <c r="M12" s="157"/>
      <c r="N12" s="104"/>
      <c r="O12" s="160"/>
      <c r="P12" s="161"/>
      <c r="Q12" s="161"/>
      <c r="R12" s="163"/>
    </row>
    <row r="13" spans="2:18" ht="28.5" customHeight="1" x14ac:dyDescent="0.15">
      <c r="B13" s="191" t="s">
        <v>7</v>
      </c>
      <c r="C13" s="192"/>
      <c r="D13" s="195"/>
      <c r="E13" s="194"/>
      <c r="F13" s="22" t="s">
        <v>22</v>
      </c>
      <c r="G13" s="32"/>
      <c r="H13" s="23" t="s">
        <v>23</v>
      </c>
      <c r="I13" s="24"/>
      <c r="J13" s="188"/>
      <c r="K13" s="189"/>
      <c r="L13" s="156"/>
      <c r="M13" s="157"/>
      <c r="N13" s="104"/>
      <c r="O13" s="160"/>
      <c r="P13" s="161"/>
      <c r="Q13" s="161"/>
      <c r="R13" s="163"/>
    </row>
    <row r="14" spans="2:18" ht="28.5" customHeight="1" x14ac:dyDescent="0.15">
      <c r="B14" s="191" t="s">
        <v>8</v>
      </c>
      <c r="C14" s="192"/>
      <c r="D14" s="195"/>
      <c r="E14" s="194"/>
      <c r="F14" s="22" t="s">
        <v>22</v>
      </c>
      <c r="G14" s="32"/>
      <c r="H14" s="23" t="s">
        <v>23</v>
      </c>
      <c r="I14" s="24"/>
      <c r="J14" s="167"/>
      <c r="K14" s="168"/>
      <c r="L14" s="156"/>
      <c r="M14" s="157"/>
      <c r="N14" s="104"/>
      <c r="O14" s="160"/>
      <c r="P14" s="161"/>
      <c r="Q14" s="161"/>
      <c r="R14" s="163"/>
    </row>
    <row r="15" spans="2:18" ht="28.5" customHeight="1" x14ac:dyDescent="0.15">
      <c r="B15" s="191" t="s">
        <v>9</v>
      </c>
      <c r="C15" s="192"/>
      <c r="D15" s="195"/>
      <c r="E15" s="194"/>
      <c r="F15" s="22" t="s">
        <v>22</v>
      </c>
      <c r="G15" s="32"/>
      <c r="H15" s="23" t="s">
        <v>23</v>
      </c>
      <c r="I15" s="24"/>
      <c r="J15" s="167"/>
      <c r="K15" s="168"/>
      <c r="L15" s="156"/>
      <c r="M15" s="157"/>
      <c r="N15" s="104"/>
      <c r="O15" s="160"/>
      <c r="P15" s="161"/>
      <c r="Q15" s="161"/>
      <c r="R15" s="163"/>
    </row>
    <row r="16" spans="2:18" ht="28.5" customHeight="1" x14ac:dyDescent="0.15">
      <c r="B16" s="191" t="s">
        <v>10</v>
      </c>
      <c r="C16" s="192"/>
      <c r="D16" s="195"/>
      <c r="E16" s="194"/>
      <c r="F16" s="10" t="s">
        <v>22</v>
      </c>
      <c r="G16" s="32"/>
      <c r="H16" s="11" t="s">
        <v>23</v>
      </c>
      <c r="I16" s="24"/>
      <c r="J16" s="167"/>
      <c r="K16" s="168"/>
      <c r="L16" s="156"/>
      <c r="M16" s="157"/>
      <c r="N16" s="104"/>
      <c r="O16" s="160"/>
      <c r="P16" s="161"/>
      <c r="Q16" s="161"/>
      <c r="R16" s="163"/>
    </row>
    <row r="17" spans="2:23" ht="28.5" customHeight="1" x14ac:dyDescent="0.15">
      <c r="B17" s="191" t="s">
        <v>11</v>
      </c>
      <c r="C17" s="192"/>
      <c r="D17" s="195"/>
      <c r="E17" s="194"/>
      <c r="F17" s="22" t="s">
        <v>22</v>
      </c>
      <c r="G17" s="32"/>
      <c r="H17" s="23" t="s">
        <v>23</v>
      </c>
      <c r="I17" s="24"/>
      <c r="J17" s="167"/>
      <c r="K17" s="168"/>
      <c r="L17" s="156"/>
      <c r="M17" s="157"/>
      <c r="N17" s="104"/>
      <c r="O17" s="160"/>
      <c r="P17" s="161"/>
      <c r="Q17" s="161"/>
      <c r="R17" s="163"/>
      <c r="U17" s="5" ph="1"/>
      <c r="W17" s="31"/>
    </row>
    <row r="18" spans="2:23" ht="9" customHeight="1" x14ac:dyDescent="0.15">
      <c r="B18" s="12"/>
      <c r="C18" s="12"/>
      <c r="F18" s="13"/>
      <c r="G18" s="4"/>
      <c r="I18" s="14"/>
      <c r="J18" s="14"/>
      <c r="K18" s="14"/>
      <c r="L18" s="14"/>
      <c r="M18" s="14"/>
      <c r="N18" s="14"/>
      <c r="O18" s="15"/>
    </row>
    <row r="19" spans="2:23" ht="14.25" x14ac:dyDescent="0.15">
      <c r="B19" s="206" t="s">
        <v>12</v>
      </c>
      <c r="C19" s="206"/>
      <c r="D19" s="206"/>
      <c r="E19" s="54"/>
      <c r="F19" s="16"/>
      <c r="G19" s="29"/>
      <c r="H19" s="17"/>
      <c r="I19" s="14"/>
      <c r="J19" s="14"/>
      <c r="K19" s="14"/>
      <c r="L19" s="14"/>
      <c r="M19" s="14"/>
      <c r="N19" s="14"/>
      <c r="O19" s="15"/>
    </row>
    <row r="20" spans="2:23" ht="9" customHeight="1" x14ac:dyDescent="0.15">
      <c r="B20" s="18"/>
      <c r="C20" s="19"/>
      <c r="D20" s="19"/>
      <c r="E20" s="19"/>
      <c r="F20" s="20"/>
      <c r="G20" s="19"/>
      <c r="H20" s="19"/>
      <c r="I20" s="14"/>
      <c r="J20" s="14"/>
      <c r="K20" s="14"/>
      <c r="L20" s="14"/>
      <c r="M20" s="14"/>
      <c r="N20" s="14"/>
      <c r="O20" s="15"/>
    </row>
    <row r="21" spans="2:23" ht="27" customHeight="1" x14ac:dyDescent="0.15">
      <c r="B21" s="207"/>
      <c r="C21" s="192"/>
      <c r="D21" s="193" t="s">
        <v>2</v>
      </c>
      <c r="E21" s="194"/>
      <c r="F21" s="6" t="s">
        <v>24</v>
      </c>
      <c r="G21" s="7" t="s">
        <v>25</v>
      </c>
      <c r="H21" s="8" t="s">
        <v>23</v>
      </c>
      <c r="I21" s="21" t="s">
        <v>3</v>
      </c>
      <c r="J21" s="186" t="s">
        <v>4</v>
      </c>
      <c r="K21" s="187"/>
      <c r="L21" s="158" t="s">
        <v>46</v>
      </c>
      <c r="M21" s="159"/>
      <c r="N21" s="101"/>
      <c r="O21" s="164"/>
      <c r="P21" s="164"/>
      <c r="Q21" s="166" t="s">
        <v>45</v>
      </c>
      <c r="R21" s="181"/>
    </row>
    <row r="22" spans="2:23" ht="27" customHeight="1" x14ac:dyDescent="0.15">
      <c r="B22" s="191" t="s">
        <v>17</v>
      </c>
      <c r="C22" s="192"/>
      <c r="D22" s="195"/>
      <c r="E22" s="194"/>
      <c r="F22" s="22" t="s">
        <v>22</v>
      </c>
      <c r="G22" s="32"/>
      <c r="H22" s="23" t="s">
        <v>23</v>
      </c>
      <c r="I22" s="24"/>
      <c r="J22" s="167"/>
      <c r="K22" s="168"/>
      <c r="L22" s="156"/>
      <c r="M22" s="157"/>
      <c r="N22" s="131"/>
      <c r="O22" s="164"/>
      <c r="P22" s="164"/>
      <c r="Q22" s="161"/>
      <c r="R22" s="163"/>
    </row>
    <row r="23" spans="2:23" ht="27" customHeight="1" x14ac:dyDescent="0.15">
      <c r="B23" s="191" t="s">
        <v>18</v>
      </c>
      <c r="C23" s="192"/>
      <c r="D23" s="195"/>
      <c r="E23" s="194"/>
      <c r="F23" s="22" t="s">
        <v>22</v>
      </c>
      <c r="G23" s="32"/>
      <c r="H23" s="23" t="s">
        <v>23</v>
      </c>
      <c r="I23" s="24"/>
      <c r="J23" s="167"/>
      <c r="K23" s="168"/>
      <c r="L23" s="156"/>
      <c r="M23" s="157"/>
      <c r="N23" s="105"/>
      <c r="O23" s="164"/>
      <c r="P23" s="164"/>
      <c r="Q23" s="161"/>
      <c r="R23" s="163"/>
    </row>
    <row r="24" spans="2:23" ht="27" customHeight="1" x14ac:dyDescent="0.15">
      <c r="B24" s="191" t="s">
        <v>19</v>
      </c>
      <c r="C24" s="192"/>
      <c r="D24" s="195"/>
      <c r="E24" s="194"/>
      <c r="F24" s="22" t="s">
        <v>22</v>
      </c>
      <c r="G24" s="32"/>
      <c r="H24" s="23" t="s">
        <v>23</v>
      </c>
      <c r="I24" s="24"/>
      <c r="J24" s="188"/>
      <c r="K24" s="189"/>
      <c r="L24" s="156"/>
      <c r="M24" s="157"/>
      <c r="N24" s="105"/>
      <c r="O24" s="164"/>
      <c r="P24" s="164"/>
      <c r="Q24" s="161"/>
      <c r="R24" s="163"/>
    </row>
    <row r="25" spans="2:23" s="4" customFormat="1" ht="6.75" customHeight="1" x14ac:dyDescent="0.15">
      <c r="B25" s="14"/>
      <c r="C25" s="14"/>
      <c r="F25" s="13"/>
      <c r="I25" s="25"/>
      <c r="J25" s="25"/>
      <c r="K25" s="25"/>
      <c r="L25" s="25"/>
      <c r="M25" s="25"/>
      <c r="N25" s="25"/>
      <c r="O25" s="15"/>
    </row>
    <row r="26" spans="2:23" s="4" customFormat="1" ht="13.5" customHeight="1" x14ac:dyDescent="0.15">
      <c r="B26" s="190" t="s">
        <v>13</v>
      </c>
      <c r="C26" s="190"/>
      <c r="D26" s="190"/>
      <c r="E26" s="53"/>
      <c r="F26" s="16"/>
      <c r="G26" s="29"/>
      <c r="H26" s="26"/>
      <c r="I26" s="25"/>
      <c r="J26" s="25"/>
      <c r="K26" s="25"/>
      <c r="L26" s="25"/>
      <c r="M26" s="25"/>
      <c r="N26" s="25"/>
      <c r="O26" s="15"/>
    </row>
    <row r="27" spans="2:23" ht="6" customHeight="1" x14ac:dyDescent="0.15">
      <c r="F27" s="13"/>
      <c r="G27" s="4"/>
    </row>
    <row r="28" spans="2:23" ht="27.75" customHeight="1" x14ac:dyDescent="0.15">
      <c r="B28" s="207"/>
      <c r="C28" s="192"/>
      <c r="D28" s="193" t="s">
        <v>2</v>
      </c>
      <c r="E28" s="194"/>
      <c r="F28" s="6" t="s">
        <v>24</v>
      </c>
      <c r="G28" s="7" t="s">
        <v>25</v>
      </c>
      <c r="H28" s="8" t="s">
        <v>23</v>
      </c>
      <c r="I28" s="21" t="s">
        <v>3</v>
      </c>
      <c r="J28" s="186" t="s">
        <v>4</v>
      </c>
      <c r="K28" s="187"/>
      <c r="L28" s="158" t="s">
        <v>46</v>
      </c>
      <c r="M28" s="159"/>
      <c r="N28" s="101"/>
      <c r="O28" s="165" t="s">
        <v>44</v>
      </c>
      <c r="P28" s="166"/>
      <c r="Q28" s="164"/>
      <c r="R28" s="164"/>
    </row>
    <row r="29" spans="2:23" ht="24" customHeight="1" x14ac:dyDescent="0.15">
      <c r="B29" s="199" t="s">
        <v>20</v>
      </c>
      <c r="C29" s="200"/>
      <c r="D29" s="195"/>
      <c r="E29" s="194"/>
      <c r="F29" s="22" t="s">
        <v>22</v>
      </c>
      <c r="G29" s="32"/>
      <c r="H29" s="23" t="s">
        <v>23</v>
      </c>
      <c r="I29" s="24"/>
      <c r="J29" s="167"/>
      <c r="K29" s="168"/>
      <c r="L29" s="156"/>
      <c r="M29" s="157"/>
      <c r="N29" s="105"/>
      <c r="O29" s="160"/>
      <c r="P29" s="161"/>
      <c r="Q29" s="162"/>
      <c r="R29" s="162"/>
    </row>
    <row r="30" spans="2:23" ht="24" customHeight="1" x14ac:dyDescent="0.15">
      <c r="B30" s="201"/>
      <c r="C30" s="202"/>
      <c r="D30" s="195"/>
      <c r="E30" s="194"/>
      <c r="F30" s="22" t="s">
        <v>22</v>
      </c>
      <c r="G30" s="32"/>
      <c r="H30" s="23" t="s">
        <v>23</v>
      </c>
      <c r="I30" s="24"/>
      <c r="J30" s="167"/>
      <c r="K30" s="168"/>
      <c r="L30" s="156"/>
      <c r="M30" s="157"/>
      <c r="N30" s="105"/>
      <c r="O30" s="160"/>
      <c r="P30" s="161"/>
      <c r="Q30" s="162"/>
      <c r="R30" s="162"/>
    </row>
    <row r="31" spans="2:23" ht="24" customHeight="1" x14ac:dyDescent="0.15">
      <c r="B31" s="199" t="s">
        <v>18</v>
      </c>
      <c r="C31" s="200"/>
      <c r="D31" s="195"/>
      <c r="E31" s="194"/>
      <c r="F31" s="22" t="s">
        <v>22</v>
      </c>
      <c r="G31" s="32"/>
      <c r="H31" s="23" t="s">
        <v>23</v>
      </c>
      <c r="I31" s="24"/>
      <c r="J31" s="188"/>
      <c r="K31" s="189"/>
      <c r="L31" s="156"/>
      <c r="M31" s="157"/>
      <c r="N31" s="105"/>
      <c r="O31" s="160"/>
      <c r="P31" s="161"/>
      <c r="Q31" s="162"/>
      <c r="R31" s="162"/>
    </row>
    <row r="32" spans="2:23" ht="24" customHeight="1" x14ac:dyDescent="0.15">
      <c r="B32" s="201"/>
      <c r="C32" s="202"/>
      <c r="D32" s="195"/>
      <c r="E32" s="194"/>
      <c r="F32" s="22" t="s">
        <v>22</v>
      </c>
      <c r="G32" s="32"/>
      <c r="H32" s="23" t="s">
        <v>23</v>
      </c>
      <c r="I32" s="24"/>
      <c r="J32" s="167"/>
      <c r="K32" s="168"/>
      <c r="L32" s="156"/>
      <c r="M32" s="157"/>
      <c r="N32" s="105"/>
      <c r="O32" s="160"/>
      <c r="P32" s="161"/>
      <c r="Q32" s="162"/>
      <c r="R32" s="162"/>
    </row>
    <row r="33" spans="2:18" ht="24" customHeight="1" x14ac:dyDescent="0.15">
      <c r="B33" s="199" t="s">
        <v>19</v>
      </c>
      <c r="C33" s="200"/>
      <c r="D33" s="195"/>
      <c r="E33" s="194"/>
      <c r="F33" s="22" t="s">
        <v>22</v>
      </c>
      <c r="G33" s="32"/>
      <c r="H33" s="23" t="s">
        <v>23</v>
      </c>
      <c r="I33" s="24"/>
      <c r="J33" s="167"/>
      <c r="K33" s="168"/>
      <c r="L33" s="156"/>
      <c r="M33" s="157"/>
      <c r="N33" s="105"/>
      <c r="O33" s="160"/>
      <c r="P33" s="161"/>
      <c r="Q33" s="162"/>
      <c r="R33" s="162"/>
    </row>
    <row r="34" spans="2:18" ht="24" customHeight="1" x14ac:dyDescent="0.15">
      <c r="B34" s="201"/>
      <c r="C34" s="202"/>
      <c r="D34" s="195"/>
      <c r="E34" s="194"/>
      <c r="F34" s="10" t="s">
        <v>22</v>
      </c>
      <c r="G34" s="32"/>
      <c r="H34" s="11" t="s">
        <v>23</v>
      </c>
      <c r="I34" s="24"/>
      <c r="J34" s="167"/>
      <c r="K34" s="168"/>
      <c r="L34" s="156"/>
      <c r="M34" s="157"/>
      <c r="N34" s="105"/>
      <c r="O34" s="160"/>
      <c r="P34" s="161"/>
      <c r="Q34" s="162"/>
      <c r="R34" s="162"/>
    </row>
    <row r="35" spans="2:18" ht="6" customHeight="1" x14ac:dyDescent="0.15">
      <c r="B35" s="14"/>
      <c r="C35" s="14"/>
      <c r="D35" s="4"/>
      <c r="E35" s="4"/>
      <c r="F35" s="4"/>
      <c r="G35" s="4"/>
      <c r="H35" s="4"/>
      <c r="I35" s="4"/>
      <c r="J35" s="14"/>
      <c r="K35" s="14"/>
      <c r="L35" s="14"/>
      <c r="M35" s="14"/>
      <c r="N35" s="14"/>
      <c r="O35" s="4"/>
    </row>
    <row r="36" spans="2:18" ht="24" customHeight="1" x14ac:dyDescent="0.15">
      <c r="G36" s="197" t="s">
        <v>0</v>
      </c>
      <c r="H36" s="197"/>
      <c r="I36" s="197"/>
      <c r="J36" s="197"/>
      <c r="K36" s="197"/>
      <c r="L36" s="197"/>
      <c r="M36" s="197"/>
      <c r="N36" s="197"/>
      <c r="O36" s="197"/>
      <c r="P36" s="197"/>
      <c r="Q36" s="34"/>
    </row>
    <row r="37" spans="2:18" ht="24" customHeight="1" x14ac:dyDescent="0.15">
      <c r="B37" s="27" t="s">
        <v>30</v>
      </c>
      <c r="C37" s="117" t="s">
        <v>47</v>
      </c>
      <c r="D37" s="33"/>
      <c r="E37" s="120" t="s">
        <v>48</v>
      </c>
      <c r="H37" s="198" t="s">
        <v>82</v>
      </c>
      <c r="I37" s="198"/>
      <c r="J37" s="198"/>
      <c r="K37" s="198"/>
      <c r="L37" s="198"/>
      <c r="M37" s="198"/>
      <c r="N37" s="198"/>
      <c r="O37" s="198"/>
      <c r="P37" s="198"/>
      <c r="Q37" s="108"/>
      <c r="R37" s="106"/>
    </row>
    <row r="38" spans="2:18" ht="24" customHeight="1" x14ac:dyDescent="0.15">
      <c r="B38" s="119" t="s">
        <v>26</v>
      </c>
      <c r="C38" s="121" t="s">
        <v>51</v>
      </c>
      <c r="D38" s="123"/>
      <c r="E38" s="118" t="s">
        <v>49</v>
      </c>
      <c r="G38" s="109" t="s">
        <v>14</v>
      </c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</row>
    <row r="39" spans="2:18" ht="24" customHeight="1" x14ac:dyDescent="0.15">
      <c r="B39" s="119" t="s">
        <v>31</v>
      </c>
      <c r="C39" s="121" t="s">
        <v>51</v>
      </c>
      <c r="D39" s="122"/>
      <c r="E39" s="118" t="s">
        <v>50</v>
      </c>
      <c r="G39" s="109" t="s">
        <v>15</v>
      </c>
      <c r="H39" s="196"/>
      <c r="I39" s="196"/>
      <c r="J39" s="196"/>
      <c r="K39" s="196"/>
      <c r="L39" s="196"/>
      <c r="M39" s="196"/>
      <c r="N39" s="196"/>
      <c r="O39" s="196"/>
      <c r="P39" s="196"/>
      <c r="Q39" s="106"/>
      <c r="R39" s="107" t="s">
        <v>16</v>
      </c>
    </row>
  </sheetData>
  <mergeCells count="127">
    <mergeCell ref="B13:C13"/>
    <mergeCell ref="B14:C14"/>
    <mergeCell ref="B15:C15"/>
    <mergeCell ref="B16:C16"/>
    <mergeCell ref="B17:C17"/>
    <mergeCell ref="D13:E13"/>
    <mergeCell ref="D14:E14"/>
    <mergeCell ref="D15:E15"/>
    <mergeCell ref="D16:E16"/>
    <mergeCell ref="D17:E17"/>
    <mergeCell ref="Q34:R34"/>
    <mergeCell ref="L34:M34"/>
    <mergeCell ref="B33:C34"/>
    <mergeCell ref="D33:E33"/>
    <mergeCell ref="D34:E34"/>
    <mergeCell ref="D11:E11"/>
    <mergeCell ref="D10:E10"/>
    <mergeCell ref="B11:C11"/>
    <mergeCell ref="B10:C10"/>
    <mergeCell ref="D12:E12"/>
    <mergeCell ref="B12:C12"/>
    <mergeCell ref="J28:K28"/>
    <mergeCell ref="B19:D19"/>
    <mergeCell ref="J21:K21"/>
    <mergeCell ref="J22:K22"/>
    <mergeCell ref="J31:K31"/>
    <mergeCell ref="J32:K32"/>
    <mergeCell ref="J29:K29"/>
    <mergeCell ref="J30:K30"/>
    <mergeCell ref="B31:C32"/>
    <mergeCell ref="B28:C28"/>
    <mergeCell ref="B29:C30"/>
    <mergeCell ref="B21:C21"/>
    <mergeCell ref="B22:C22"/>
    <mergeCell ref="J24:K24"/>
    <mergeCell ref="B26:D26"/>
    <mergeCell ref="B24:C24"/>
    <mergeCell ref="D21:E21"/>
    <mergeCell ref="D22:E22"/>
    <mergeCell ref="D23:E23"/>
    <mergeCell ref="D24:E24"/>
    <mergeCell ref="H39:P39"/>
    <mergeCell ref="J33:K33"/>
    <mergeCell ref="J34:K34"/>
    <mergeCell ref="O34:P34"/>
    <mergeCell ref="G36:P36"/>
    <mergeCell ref="H37:P37"/>
    <mergeCell ref="H38:R38"/>
    <mergeCell ref="B23:C23"/>
    <mergeCell ref="J23:K23"/>
    <mergeCell ref="D29:E29"/>
    <mergeCell ref="D28:E28"/>
    <mergeCell ref="D30:E30"/>
    <mergeCell ref="D31:E31"/>
    <mergeCell ref="D32:E32"/>
    <mergeCell ref="O21:P21"/>
    <mergeCell ref="Q21:R21"/>
    <mergeCell ref="O22:P22"/>
    <mergeCell ref="J13:K13"/>
    <mergeCell ref="L13:M13"/>
    <mergeCell ref="L14:M14"/>
    <mergeCell ref="L15:M15"/>
    <mergeCell ref="J17:K17"/>
    <mergeCell ref="J14:K14"/>
    <mergeCell ref="L16:M16"/>
    <mergeCell ref="L17:M17"/>
    <mergeCell ref="J15:K15"/>
    <mergeCell ref="J16:K16"/>
    <mergeCell ref="J12:K12"/>
    <mergeCell ref="B2:R2"/>
    <mergeCell ref="B3:R3"/>
    <mergeCell ref="B4:R4"/>
    <mergeCell ref="B5:F6"/>
    <mergeCell ref="H5:R5"/>
    <mergeCell ref="L10:M10"/>
    <mergeCell ref="L11:M11"/>
    <mergeCell ref="L12:M12"/>
    <mergeCell ref="H6:R6"/>
    <mergeCell ref="Q11:R11"/>
    <mergeCell ref="O11:P11"/>
    <mergeCell ref="Q10:R10"/>
    <mergeCell ref="B7:F7"/>
    <mergeCell ref="H7:O7"/>
    <mergeCell ref="B8:G8"/>
    <mergeCell ref="Q7:R7"/>
    <mergeCell ref="J10:K10"/>
    <mergeCell ref="J11:K11"/>
    <mergeCell ref="O10:P10"/>
    <mergeCell ref="O12:P12"/>
    <mergeCell ref="Q12:R12"/>
    <mergeCell ref="Q14:R14"/>
    <mergeCell ref="O16:P16"/>
    <mergeCell ref="Q16:R16"/>
    <mergeCell ref="O17:P17"/>
    <mergeCell ref="Q17:R17"/>
    <mergeCell ref="Q15:R15"/>
    <mergeCell ref="O13:P13"/>
    <mergeCell ref="Q13:R13"/>
    <mergeCell ref="O14:P14"/>
    <mergeCell ref="O15:P15"/>
    <mergeCell ref="Q22:R22"/>
    <mergeCell ref="O23:P23"/>
    <mergeCell ref="Q23:R23"/>
    <mergeCell ref="O24:P24"/>
    <mergeCell ref="Q24:R24"/>
    <mergeCell ref="O28:P28"/>
    <mergeCell ref="Q28:R28"/>
    <mergeCell ref="O29:P29"/>
    <mergeCell ref="Q29:R29"/>
    <mergeCell ref="O30:P30"/>
    <mergeCell ref="Q30:R30"/>
    <mergeCell ref="O31:P31"/>
    <mergeCell ref="Q31:R31"/>
    <mergeCell ref="O32:P32"/>
    <mergeCell ref="Q32:R32"/>
    <mergeCell ref="O33:P33"/>
    <mergeCell ref="Q33:R33"/>
    <mergeCell ref="L33:M33"/>
    <mergeCell ref="L22:M22"/>
    <mergeCell ref="L23:M23"/>
    <mergeCell ref="L24:M24"/>
    <mergeCell ref="L21:M21"/>
    <mergeCell ref="L28:M28"/>
    <mergeCell ref="L29:M29"/>
    <mergeCell ref="L30:M30"/>
    <mergeCell ref="L31:M31"/>
    <mergeCell ref="L32:M32"/>
  </mergeCells>
  <phoneticPr fontId="2"/>
  <dataValidations count="3">
    <dataValidation imeMode="off" allowBlank="1" showInputMessage="1" showErrorMessage="1" sqref="L23:M24 I29:I34 L30:M34 L12:M17 I11:I17 I22:I24 O29:R34 O22:R24 O11:R17 D37:D39"/>
    <dataValidation imeMode="disabled" allowBlank="1" showInputMessage="1" showErrorMessage="1" sqref="L11:M11 L22:M22 L29:M29"/>
    <dataValidation imeMode="halfKatakana" allowBlank="1" showInputMessage="1" showErrorMessage="1" sqref="G11:G17 G22:G24 G29:G34"/>
  </dataValidations>
  <pageMargins left="0.55118110236220474" right="0.39370078740157483" top="0.78740157480314965" bottom="0.39370078740157483" header="0.23622047244094491" footer="0.31496062992125984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W39"/>
  <sheetViews>
    <sheetView zoomScale="85" zoomScaleNormal="85" workbookViewId="0">
      <selection activeCell="B3" sqref="B3:R3"/>
    </sheetView>
  </sheetViews>
  <sheetFormatPr defaultRowHeight="13.5" x14ac:dyDescent="0.15"/>
  <cols>
    <col min="1" max="1" width="2.25" style="91" customWidth="1"/>
    <col min="2" max="2" width="8.125" style="91" customWidth="1"/>
    <col min="3" max="3" width="1.625" style="91" customWidth="1"/>
    <col min="4" max="4" width="17.25" style="91" customWidth="1"/>
    <col min="5" max="5" width="3.5" style="91" customWidth="1"/>
    <col min="6" max="6" width="1.75" style="91" bestFit="1" customWidth="1"/>
    <col min="7" max="7" width="14.125" style="91" customWidth="1"/>
    <col min="8" max="8" width="3.125" style="91" customWidth="1"/>
    <col min="9" max="9" width="5.625" style="91" customWidth="1"/>
    <col min="10" max="11" width="5.5" style="91" customWidth="1"/>
    <col min="12" max="13" width="6.625" style="91" customWidth="1"/>
    <col min="14" max="14" width="3.25" style="91" customWidth="1"/>
    <col min="15" max="18" width="3.75" style="91" customWidth="1"/>
    <col min="19" max="19" width="0.75" style="91" customWidth="1"/>
    <col min="20" max="16384" width="9" style="91"/>
  </cols>
  <sheetData>
    <row r="1" spans="2:18" ht="6" customHeight="1" x14ac:dyDescent="0.15"/>
    <row r="2" spans="2:18" ht="23.25" customHeight="1" x14ac:dyDescent="0.15"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</row>
    <row r="3" spans="2:18" ht="23.25" customHeight="1" x14ac:dyDescent="0.15">
      <c r="B3" s="209" t="s">
        <v>21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2:18" ht="9.75" customHeight="1" x14ac:dyDescent="0.15"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</row>
    <row r="5" spans="2:18" ht="23.25" customHeight="1" x14ac:dyDescent="0.15">
      <c r="B5" s="211" t="s">
        <v>81</v>
      </c>
      <c r="C5" s="212"/>
      <c r="D5" s="212"/>
      <c r="E5" s="212"/>
      <c r="F5" s="213"/>
      <c r="G5" s="55" t="s">
        <v>29</v>
      </c>
      <c r="H5" s="217"/>
      <c r="I5" s="218"/>
      <c r="J5" s="218"/>
      <c r="K5" s="218"/>
      <c r="L5" s="218"/>
      <c r="M5" s="218"/>
      <c r="N5" s="218"/>
      <c r="O5" s="218"/>
      <c r="P5" s="218"/>
      <c r="Q5" s="218"/>
      <c r="R5" s="219"/>
    </row>
    <row r="6" spans="2:18" ht="23.25" customHeight="1" x14ac:dyDescent="0.15">
      <c r="B6" s="214"/>
      <c r="C6" s="215"/>
      <c r="D6" s="215"/>
      <c r="E6" s="215"/>
      <c r="F6" s="216"/>
      <c r="G6" s="56" t="s">
        <v>27</v>
      </c>
      <c r="H6" s="217"/>
      <c r="I6" s="218"/>
      <c r="J6" s="218"/>
      <c r="K6" s="218"/>
      <c r="L6" s="218"/>
      <c r="M6" s="218"/>
      <c r="N6" s="218"/>
      <c r="O6" s="218"/>
      <c r="P6" s="218"/>
      <c r="Q6" s="218"/>
      <c r="R6" s="219"/>
    </row>
    <row r="7" spans="2:18" ht="23.25" customHeight="1" x14ac:dyDescent="0.15">
      <c r="B7" s="220" t="s">
        <v>52</v>
      </c>
      <c r="C7" s="221"/>
      <c r="D7" s="221"/>
      <c r="E7" s="221"/>
      <c r="F7" s="222"/>
      <c r="G7" s="57" t="s">
        <v>28</v>
      </c>
      <c r="H7" s="217"/>
      <c r="I7" s="218"/>
      <c r="J7" s="218"/>
      <c r="K7" s="218"/>
      <c r="L7" s="218"/>
      <c r="M7" s="218"/>
      <c r="N7" s="218"/>
      <c r="O7" s="219"/>
      <c r="P7" s="58" t="s">
        <v>1</v>
      </c>
      <c r="Q7" s="217"/>
      <c r="R7" s="219"/>
    </row>
    <row r="8" spans="2:18" ht="31.5" customHeight="1" x14ac:dyDescent="0.2">
      <c r="B8" s="223" t="s">
        <v>32</v>
      </c>
      <c r="C8" s="223"/>
      <c r="D8" s="223"/>
      <c r="E8" s="223"/>
      <c r="F8" s="223"/>
      <c r="G8" s="223"/>
      <c r="H8" s="59"/>
      <c r="I8" s="59"/>
      <c r="J8" s="59"/>
      <c r="K8" s="59"/>
      <c r="L8" s="59"/>
      <c r="M8" s="59"/>
      <c r="N8" s="59"/>
      <c r="O8" s="59"/>
    </row>
    <row r="9" spans="2:18" ht="8.25" customHeight="1" x14ac:dyDescent="0.2">
      <c r="B9" s="60"/>
      <c r="C9" s="60"/>
      <c r="D9" s="60"/>
      <c r="E9" s="60"/>
      <c r="F9" s="60"/>
      <c r="G9" s="60"/>
      <c r="H9" s="59"/>
      <c r="I9" s="59"/>
      <c r="J9" s="61"/>
      <c r="K9" s="61"/>
      <c r="L9" s="59"/>
      <c r="M9" s="59"/>
      <c r="N9" s="59"/>
      <c r="O9" s="59"/>
    </row>
    <row r="10" spans="2:18" ht="40.5" customHeight="1" x14ac:dyDescent="0.15">
      <c r="B10" s="224"/>
      <c r="C10" s="225"/>
      <c r="D10" s="226" t="s">
        <v>2</v>
      </c>
      <c r="E10" s="227"/>
      <c r="F10" s="62" t="s">
        <v>24</v>
      </c>
      <c r="G10" s="63" t="s">
        <v>25</v>
      </c>
      <c r="H10" s="64" t="s">
        <v>23</v>
      </c>
      <c r="I10" s="65" t="s">
        <v>3</v>
      </c>
      <c r="J10" s="228" t="s">
        <v>4</v>
      </c>
      <c r="K10" s="229"/>
      <c r="L10" s="230" t="s">
        <v>46</v>
      </c>
      <c r="M10" s="231"/>
      <c r="N10" s="66" t="s">
        <v>43</v>
      </c>
      <c r="O10" s="232" t="s">
        <v>44</v>
      </c>
      <c r="P10" s="233"/>
      <c r="Q10" s="233" t="s">
        <v>45</v>
      </c>
      <c r="R10" s="234"/>
    </row>
    <row r="11" spans="2:18" ht="28.5" customHeight="1" x14ac:dyDescent="0.15">
      <c r="B11" s="235" t="s">
        <v>5</v>
      </c>
      <c r="C11" s="245"/>
      <c r="D11" s="237"/>
      <c r="E11" s="227"/>
      <c r="F11" s="67" t="s">
        <v>22</v>
      </c>
      <c r="G11" s="68"/>
      <c r="H11" s="69" t="s">
        <v>23</v>
      </c>
      <c r="I11" s="70"/>
      <c r="J11" s="238"/>
      <c r="K11" s="239"/>
      <c r="L11" s="240"/>
      <c r="M11" s="241"/>
      <c r="N11" s="110"/>
      <c r="O11" s="242"/>
      <c r="P11" s="243"/>
      <c r="Q11" s="243"/>
      <c r="R11" s="244"/>
    </row>
    <row r="12" spans="2:18" ht="28.5" customHeight="1" x14ac:dyDescent="0.15">
      <c r="B12" s="235" t="s">
        <v>6</v>
      </c>
      <c r="C12" s="236"/>
      <c r="D12" s="237"/>
      <c r="E12" s="227"/>
      <c r="F12" s="67" t="s">
        <v>22</v>
      </c>
      <c r="G12" s="68"/>
      <c r="H12" s="69" t="s">
        <v>23</v>
      </c>
      <c r="I12" s="70"/>
      <c r="J12" s="238"/>
      <c r="K12" s="239"/>
      <c r="L12" s="240"/>
      <c r="M12" s="241"/>
      <c r="N12" s="111"/>
      <c r="O12" s="242"/>
      <c r="P12" s="243"/>
      <c r="Q12" s="243"/>
      <c r="R12" s="244"/>
    </row>
    <row r="13" spans="2:18" ht="28.5" customHeight="1" x14ac:dyDescent="0.15">
      <c r="B13" s="235" t="s">
        <v>7</v>
      </c>
      <c r="C13" s="236"/>
      <c r="D13" s="237"/>
      <c r="E13" s="227"/>
      <c r="F13" s="67" t="s">
        <v>22</v>
      </c>
      <c r="G13" s="68"/>
      <c r="H13" s="69" t="s">
        <v>23</v>
      </c>
      <c r="I13" s="70"/>
      <c r="J13" s="246"/>
      <c r="K13" s="247"/>
      <c r="L13" s="240"/>
      <c r="M13" s="241"/>
      <c r="N13" s="111"/>
      <c r="O13" s="242"/>
      <c r="P13" s="243"/>
      <c r="Q13" s="243"/>
      <c r="R13" s="244"/>
    </row>
    <row r="14" spans="2:18" ht="28.5" customHeight="1" x14ac:dyDescent="0.15">
      <c r="B14" s="235" t="s">
        <v>8</v>
      </c>
      <c r="C14" s="236"/>
      <c r="D14" s="237"/>
      <c r="E14" s="227"/>
      <c r="F14" s="67" t="s">
        <v>22</v>
      </c>
      <c r="G14" s="68"/>
      <c r="H14" s="69" t="s">
        <v>23</v>
      </c>
      <c r="I14" s="70"/>
      <c r="J14" s="238"/>
      <c r="K14" s="239"/>
      <c r="L14" s="240"/>
      <c r="M14" s="241"/>
      <c r="N14" s="111"/>
      <c r="O14" s="242"/>
      <c r="P14" s="243"/>
      <c r="Q14" s="243"/>
      <c r="R14" s="244"/>
    </row>
    <row r="15" spans="2:18" ht="28.5" customHeight="1" x14ac:dyDescent="0.15">
      <c r="B15" s="235" t="s">
        <v>9</v>
      </c>
      <c r="C15" s="236"/>
      <c r="D15" s="237"/>
      <c r="E15" s="227"/>
      <c r="F15" s="67" t="s">
        <v>22</v>
      </c>
      <c r="G15" s="68"/>
      <c r="H15" s="69" t="s">
        <v>23</v>
      </c>
      <c r="I15" s="70"/>
      <c r="J15" s="238"/>
      <c r="K15" s="239"/>
      <c r="L15" s="240"/>
      <c r="M15" s="241"/>
      <c r="N15" s="111"/>
      <c r="O15" s="242"/>
      <c r="P15" s="243"/>
      <c r="Q15" s="243"/>
      <c r="R15" s="244"/>
    </row>
    <row r="16" spans="2:18" ht="28.5" customHeight="1" x14ac:dyDescent="0.15">
      <c r="B16" s="235" t="s">
        <v>10</v>
      </c>
      <c r="C16" s="236"/>
      <c r="D16" s="237"/>
      <c r="E16" s="227"/>
      <c r="F16" s="71" t="s">
        <v>22</v>
      </c>
      <c r="G16" s="68"/>
      <c r="H16" s="73" t="s">
        <v>23</v>
      </c>
      <c r="I16" s="70"/>
      <c r="J16" s="238"/>
      <c r="K16" s="239"/>
      <c r="L16" s="240"/>
      <c r="M16" s="241"/>
      <c r="N16" s="111"/>
      <c r="O16" s="242"/>
      <c r="P16" s="243"/>
      <c r="Q16" s="243"/>
      <c r="R16" s="244"/>
    </row>
    <row r="17" spans="2:23" ht="28.5" customHeight="1" x14ac:dyDescent="0.15">
      <c r="B17" s="235" t="s">
        <v>11</v>
      </c>
      <c r="C17" s="236"/>
      <c r="D17" s="237"/>
      <c r="E17" s="227"/>
      <c r="F17" s="67" t="s">
        <v>22</v>
      </c>
      <c r="G17" s="68"/>
      <c r="H17" s="69" t="s">
        <v>23</v>
      </c>
      <c r="I17" s="70"/>
      <c r="J17" s="238"/>
      <c r="K17" s="239"/>
      <c r="L17" s="240"/>
      <c r="M17" s="241"/>
      <c r="N17" s="111"/>
      <c r="O17" s="242"/>
      <c r="P17" s="243"/>
      <c r="Q17" s="243"/>
      <c r="R17" s="244"/>
      <c r="U17" s="91" ph="1"/>
      <c r="W17" s="74"/>
    </row>
    <row r="18" spans="2:23" ht="9" customHeight="1" x14ac:dyDescent="0.15">
      <c r="B18" s="75"/>
      <c r="C18" s="75"/>
      <c r="F18" s="76"/>
      <c r="G18" s="59"/>
      <c r="I18" s="77"/>
      <c r="J18" s="77"/>
      <c r="K18" s="77"/>
      <c r="L18" s="77"/>
      <c r="M18" s="77"/>
      <c r="N18" s="77"/>
      <c r="O18" s="78"/>
    </row>
    <row r="19" spans="2:23" ht="14.25" x14ac:dyDescent="0.15">
      <c r="B19" s="248" t="s">
        <v>12</v>
      </c>
      <c r="C19" s="248"/>
      <c r="D19" s="248"/>
      <c r="E19" s="80"/>
      <c r="F19" s="79"/>
      <c r="G19" s="80"/>
      <c r="H19" s="81"/>
      <c r="I19" s="77"/>
      <c r="J19" s="77"/>
      <c r="K19" s="77"/>
      <c r="L19" s="77"/>
      <c r="M19" s="77"/>
      <c r="N19" s="77"/>
      <c r="O19" s="78"/>
    </row>
    <row r="20" spans="2:23" ht="9" customHeight="1" x14ac:dyDescent="0.15">
      <c r="B20" s="82"/>
      <c r="C20" s="83"/>
      <c r="D20" s="83"/>
      <c r="E20" s="83"/>
      <c r="F20" s="84"/>
      <c r="G20" s="83"/>
      <c r="H20" s="83"/>
      <c r="I20" s="77"/>
      <c r="J20" s="77"/>
      <c r="K20" s="77"/>
      <c r="L20" s="77"/>
      <c r="M20" s="77"/>
      <c r="N20" s="77"/>
      <c r="O20" s="78"/>
    </row>
    <row r="21" spans="2:23" ht="27" customHeight="1" x14ac:dyDescent="0.15">
      <c r="B21" s="249"/>
      <c r="C21" s="236"/>
      <c r="D21" s="226" t="s">
        <v>2</v>
      </c>
      <c r="E21" s="227"/>
      <c r="F21" s="62" t="s">
        <v>24</v>
      </c>
      <c r="G21" s="63" t="s">
        <v>25</v>
      </c>
      <c r="H21" s="64" t="s">
        <v>23</v>
      </c>
      <c r="I21" s="85" t="s">
        <v>3</v>
      </c>
      <c r="J21" s="228" t="s">
        <v>4</v>
      </c>
      <c r="K21" s="229"/>
      <c r="L21" s="230" t="s">
        <v>46</v>
      </c>
      <c r="M21" s="231"/>
      <c r="N21" s="102"/>
      <c r="O21" s="250"/>
      <c r="P21" s="250"/>
      <c r="Q21" s="233" t="s">
        <v>45</v>
      </c>
      <c r="R21" s="234"/>
    </row>
    <row r="22" spans="2:23" ht="27" customHeight="1" x14ac:dyDescent="0.15">
      <c r="B22" s="235" t="s">
        <v>17</v>
      </c>
      <c r="C22" s="236"/>
      <c r="D22" s="237"/>
      <c r="E22" s="227"/>
      <c r="F22" s="67" t="s">
        <v>22</v>
      </c>
      <c r="G22" s="68"/>
      <c r="H22" s="69" t="s">
        <v>23</v>
      </c>
      <c r="I22" s="70"/>
      <c r="J22" s="238"/>
      <c r="K22" s="239"/>
      <c r="L22" s="240"/>
      <c r="M22" s="241"/>
      <c r="N22" s="132"/>
      <c r="O22" s="250"/>
      <c r="P22" s="250"/>
      <c r="Q22" s="243"/>
      <c r="R22" s="244"/>
    </row>
    <row r="23" spans="2:23" ht="27" customHeight="1" x14ac:dyDescent="0.15">
      <c r="B23" s="235" t="s">
        <v>18</v>
      </c>
      <c r="C23" s="236"/>
      <c r="D23" s="237"/>
      <c r="E23" s="227"/>
      <c r="F23" s="67" t="s">
        <v>22</v>
      </c>
      <c r="G23" s="68"/>
      <c r="H23" s="69" t="s">
        <v>23</v>
      </c>
      <c r="I23" s="70"/>
      <c r="J23" s="238"/>
      <c r="K23" s="239"/>
      <c r="L23" s="240"/>
      <c r="M23" s="241"/>
      <c r="N23" s="112"/>
      <c r="O23" s="250"/>
      <c r="P23" s="250"/>
      <c r="Q23" s="243"/>
      <c r="R23" s="244"/>
    </row>
    <row r="24" spans="2:23" ht="27" customHeight="1" x14ac:dyDescent="0.15">
      <c r="B24" s="235" t="s">
        <v>19</v>
      </c>
      <c r="C24" s="236"/>
      <c r="D24" s="237"/>
      <c r="E24" s="227"/>
      <c r="F24" s="67" t="s">
        <v>22</v>
      </c>
      <c r="G24" s="68"/>
      <c r="H24" s="69" t="s">
        <v>23</v>
      </c>
      <c r="I24" s="70"/>
      <c r="J24" s="246"/>
      <c r="K24" s="247"/>
      <c r="L24" s="240"/>
      <c r="M24" s="241"/>
      <c r="N24" s="112"/>
      <c r="O24" s="250"/>
      <c r="P24" s="250"/>
      <c r="Q24" s="243"/>
      <c r="R24" s="244"/>
    </row>
    <row r="25" spans="2:23" s="59" customFormat="1" ht="6.75" customHeight="1" x14ac:dyDescent="0.15">
      <c r="B25" s="77"/>
      <c r="C25" s="77"/>
      <c r="F25" s="76"/>
      <c r="I25" s="86"/>
      <c r="J25" s="86"/>
      <c r="K25" s="86"/>
      <c r="L25" s="86"/>
      <c r="M25" s="86"/>
      <c r="N25" s="86"/>
      <c r="O25" s="78"/>
    </row>
    <row r="26" spans="2:23" s="59" customFormat="1" ht="13.5" customHeight="1" x14ac:dyDescent="0.15">
      <c r="B26" s="251" t="s">
        <v>13</v>
      </c>
      <c r="C26" s="251"/>
      <c r="D26" s="251"/>
      <c r="E26" s="87"/>
      <c r="F26" s="79"/>
      <c r="G26" s="80"/>
      <c r="H26" s="88"/>
      <c r="I26" s="86"/>
      <c r="J26" s="86"/>
      <c r="K26" s="86"/>
      <c r="L26" s="86"/>
      <c r="M26" s="86"/>
      <c r="N26" s="86"/>
      <c r="O26" s="78"/>
    </row>
    <row r="27" spans="2:23" ht="6" customHeight="1" x14ac:dyDescent="0.15">
      <c r="F27" s="76"/>
      <c r="G27" s="59"/>
    </row>
    <row r="28" spans="2:23" ht="27.75" customHeight="1" x14ac:dyDescent="0.15">
      <c r="B28" s="249"/>
      <c r="C28" s="236"/>
      <c r="D28" s="226" t="s">
        <v>2</v>
      </c>
      <c r="E28" s="227"/>
      <c r="F28" s="62" t="s">
        <v>24</v>
      </c>
      <c r="G28" s="63" t="s">
        <v>25</v>
      </c>
      <c r="H28" s="64" t="s">
        <v>23</v>
      </c>
      <c r="I28" s="85" t="s">
        <v>3</v>
      </c>
      <c r="J28" s="228" t="s">
        <v>4</v>
      </c>
      <c r="K28" s="229"/>
      <c r="L28" s="230" t="s">
        <v>46</v>
      </c>
      <c r="M28" s="231"/>
      <c r="N28" s="102"/>
      <c r="O28" s="232" t="s">
        <v>44</v>
      </c>
      <c r="P28" s="233"/>
      <c r="Q28" s="250"/>
      <c r="R28" s="250"/>
    </row>
    <row r="29" spans="2:23" ht="24" customHeight="1" x14ac:dyDescent="0.15">
      <c r="B29" s="252" t="s">
        <v>20</v>
      </c>
      <c r="C29" s="253"/>
      <c r="D29" s="237"/>
      <c r="E29" s="227"/>
      <c r="F29" s="67" t="s">
        <v>22</v>
      </c>
      <c r="G29" s="68"/>
      <c r="H29" s="69" t="s">
        <v>23</v>
      </c>
      <c r="I29" s="70"/>
      <c r="J29" s="238"/>
      <c r="K29" s="239"/>
      <c r="L29" s="240"/>
      <c r="M29" s="241"/>
      <c r="N29" s="112"/>
      <c r="O29" s="242"/>
      <c r="P29" s="243"/>
      <c r="Q29" s="256"/>
      <c r="R29" s="256"/>
    </row>
    <row r="30" spans="2:23" ht="24" customHeight="1" x14ac:dyDescent="0.15">
      <c r="B30" s="254"/>
      <c r="C30" s="255"/>
      <c r="D30" s="237"/>
      <c r="E30" s="227"/>
      <c r="F30" s="67" t="s">
        <v>22</v>
      </c>
      <c r="G30" s="68"/>
      <c r="H30" s="69" t="s">
        <v>23</v>
      </c>
      <c r="I30" s="70"/>
      <c r="J30" s="238"/>
      <c r="K30" s="239"/>
      <c r="L30" s="240"/>
      <c r="M30" s="241"/>
      <c r="N30" s="112"/>
      <c r="O30" s="242"/>
      <c r="P30" s="243"/>
      <c r="Q30" s="256"/>
      <c r="R30" s="256"/>
    </row>
    <row r="31" spans="2:23" ht="24" customHeight="1" x14ac:dyDescent="0.15">
      <c r="B31" s="252" t="s">
        <v>18</v>
      </c>
      <c r="C31" s="253"/>
      <c r="D31" s="237"/>
      <c r="E31" s="227"/>
      <c r="F31" s="67" t="s">
        <v>22</v>
      </c>
      <c r="G31" s="68"/>
      <c r="H31" s="69" t="s">
        <v>23</v>
      </c>
      <c r="I31" s="70"/>
      <c r="J31" s="246"/>
      <c r="K31" s="247"/>
      <c r="L31" s="240"/>
      <c r="M31" s="241"/>
      <c r="N31" s="112"/>
      <c r="O31" s="242"/>
      <c r="P31" s="243"/>
      <c r="Q31" s="256"/>
      <c r="R31" s="256"/>
    </row>
    <row r="32" spans="2:23" ht="24" customHeight="1" x14ac:dyDescent="0.15">
      <c r="B32" s="254"/>
      <c r="C32" s="255"/>
      <c r="D32" s="237"/>
      <c r="E32" s="227"/>
      <c r="F32" s="67" t="s">
        <v>22</v>
      </c>
      <c r="G32" s="68"/>
      <c r="H32" s="69" t="s">
        <v>23</v>
      </c>
      <c r="I32" s="70"/>
      <c r="J32" s="238"/>
      <c r="K32" s="239"/>
      <c r="L32" s="240"/>
      <c r="M32" s="241"/>
      <c r="N32" s="112"/>
      <c r="O32" s="242"/>
      <c r="P32" s="243"/>
      <c r="Q32" s="256"/>
      <c r="R32" s="256"/>
    </row>
    <row r="33" spans="2:18" ht="24" customHeight="1" x14ac:dyDescent="0.15">
      <c r="B33" s="252" t="s">
        <v>19</v>
      </c>
      <c r="C33" s="253"/>
      <c r="D33" s="237"/>
      <c r="E33" s="227"/>
      <c r="F33" s="67" t="s">
        <v>22</v>
      </c>
      <c r="G33" s="68"/>
      <c r="H33" s="69" t="s">
        <v>23</v>
      </c>
      <c r="I33" s="70"/>
      <c r="J33" s="238"/>
      <c r="K33" s="239"/>
      <c r="L33" s="240"/>
      <c r="M33" s="241"/>
      <c r="N33" s="112"/>
      <c r="O33" s="242"/>
      <c r="P33" s="243"/>
      <c r="Q33" s="256"/>
      <c r="R33" s="256"/>
    </row>
    <row r="34" spans="2:18" ht="24" customHeight="1" x14ac:dyDescent="0.15">
      <c r="B34" s="254"/>
      <c r="C34" s="255"/>
      <c r="D34" s="237"/>
      <c r="E34" s="227"/>
      <c r="F34" s="71" t="s">
        <v>22</v>
      </c>
      <c r="G34" s="68"/>
      <c r="H34" s="73" t="s">
        <v>23</v>
      </c>
      <c r="I34" s="70"/>
      <c r="J34" s="238"/>
      <c r="K34" s="239"/>
      <c r="L34" s="240"/>
      <c r="M34" s="241"/>
      <c r="N34" s="112"/>
      <c r="O34" s="242"/>
      <c r="P34" s="243"/>
      <c r="Q34" s="256"/>
      <c r="R34" s="256"/>
    </row>
    <row r="35" spans="2:18" ht="6" customHeight="1" x14ac:dyDescent="0.15">
      <c r="B35" s="77"/>
      <c r="C35" s="77"/>
      <c r="D35" s="59"/>
      <c r="E35" s="59"/>
      <c r="F35" s="59"/>
      <c r="G35" s="59"/>
      <c r="H35" s="59"/>
      <c r="I35" s="59"/>
      <c r="J35" s="77"/>
      <c r="K35" s="77"/>
      <c r="L35" s="77"/>
      <c r="M35" s="77"/>
      <c r="N35" s="77"/>
      <c r="O35" s="59"/>
    </row>
    <row r="36" spans="2:18" ht="24" customHeight="1" x14ac:dyDescent="0.15">
      <c r="G36" s="258" t="s">
        <v>0</v>
      </c>
      <c r="H36" s="258"/>
      <c r="I36" s="258"/>
      <c r="J36" s="258"/>
      <c r="K36" s="258"/>
      <c r="L36" s="258"/>
      <c r="M36" s="258"/>
      <c r="N36" s="258"/>
      <c r="O36" s="258"/>
      <c r="P36" s="258"/>
      <c r="Q36" s="89"/>
    </row>
    <row r="37" spans="2:18" ht="24" customHeight="1" x14ac:dyDescent="0.15">
      <c r="B37" s="90" t="s">
        <v>30</v>
      </c>
      <c r="C37" s="124" t="s">
        <v>47</v>
      </c>
      <c r="D37" s="72"/>
      <c r="E37" s="125" t="s">
        <v>48</v>
      </c>
      <c r="H37" s="259" t="s">
        <v>82</v>
      </c>
      <c r="I37" s="259"/>
      <c r="J37" s="259"/>
      <c r="K37" s="259"/>
      <c r="L37" s="259"/>
      <c r="M37" s="259"/>
      <c r="N37" s="259"/>
      <c r="O37" s="259"/>
      <c r="P37" s="259"/>
      <c r="Q37" s="114"/>
      <c r="R37" s="113"/>
    </row>
    <row r="38" spans="2:18" ht="24" customHeight="1" x14ac:dyDescent="0.15">
      <c r="B38" s="126" t="s">
        <v>26</v>
      </c>
      <c r="C38" s="127" t="s">
        <v>47</v>
      </c>
      <c r="D38" s="128"/>
      <c r="E38" s="129" t="s">
        <v>49</v>
      </c>
      <c r="G38" s="115" t="s">
        <v>14</v>
      </c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</row>
    <row r="39" spans="2:18" ht="24" customHeight="1" x14ac:dyDescent="0.15">
      <c r="B39" s="126" t="s">
        <v>31</v>
      </c>
      <c r="C39" s="127" t="s">
        <v>47</v>
      </c>
      <c r="D39" s="130"/>
      <c r="E39" s="129" t="s">
        <v>50</v>
      </c>
      <c r="G39" s="115" t="s">
        <v>15</v>
      </c>
      <c r="H39" s="257"/>
      <c r="I39" s="257"/>
      <c r="J39" s="257"/>
      <c r="K39" s="257"/>
      <c r="L39" s="257"/>
      <c r="M39" s="257"/>
      <c r="N39" s="257"/>
      <c r="O39" s="257"/>
      <c r="P39" s="257"/>
      <c r="Q39" s="113"/>
      <c r="R39" s="116" t="s">
        <v>16</v>
      </c>
    </row>
  </sheetData>
  <mergeCells count="127">
    <mergeCell ref="H38:R38"/>
    <mergeCell ref="H39:P39"/>
    <mergeCell ref="J34:K34"/>
    <mergeCell ref="L34:M34"/>
    <mergeCell ref="O34:P34"/>
    <mergeCell ref="Q34:R34"/>
    <mergeCell ref="G36:P36"/>
    <mergeCell ref="H37:P37"/>
    <mergeCell ref="L32:M32"/>
    <mergeCell ref="O32:P32"/>
    <mergeCell ref="Q32:R32"/>
    <mergeCell ref="B33:C34"/>
    <mergeCell ref="D33:E33"/>
    <mergeCell ref="J33:K33"/>
    <mergeCell ref="L33:M33"/>
    <mergeCell ref="O33:P33"/>
    <mergeCell ref="Q33:R33"/>
    <mergeCell ref="D34:E34"/>
    <mergeCell ref="O30:P30"/>
    <mergeCell ref="Q30:R30"/>
    <mergeCell ref="B31:C32"/>
    <mergeCell ref="D31:E31"/>
    <mergeCell ref="J31:K31"/>
    <mergeCell ref="L31:M31"/>
    <mergeCell ref="O31:P31"/>
    <mergeCell ref="Q31:R31"/>
    <mergeCell ref="D32:E32"/>
    <mergeCell ref="J32:K32"/>
    <mergeCell ref="Q28:R28"/>
    <mergeCell ref="B29:C30"/>
    <mergeCell ref="D29:E29"/>
    <mergeCell ref="J29:K29"/>
    <mergeCell ref="L29:M29"/>
    <mergeCell ref="O29:P29"/>
    <mergeCell ref="Q29:R29"/>
    <mergeCell ref="D30:E30"/>
    <mergeCell ref="J30:K30"/>
    <mergeCell ref="L30:M30"/>
    <mergeCell ref="B26:D26"/>
    <mergeCell ref="B28:C28"/>
    <mergeCell ref="D28:E28"/>
    <mergeCell ref="J28:K28"/>
    <mergeCell ref="L28:M28"/>
    <mergeCell ref="O28:P28"/>
    <mergeCell ref="B24:C24"/>
    <mergeCell ref="D24:E24"/>
    <mergeCell ref="J24:K24"/>
    <mergeCell ref="L24:M24"/>
    <mergeCell ref="O24:P24"/>
    <mergeCell ref="Q24:R24"/>
    <mergeCell ref="B23:C23"/>
    <mergeCell ref="D23:E23"/>
    <mergeCell ref="J23:K23"/>
    <mergeCell ref="L23:M23"/>
    <mergeCell ref="O23:P23"/>
    <mergeCell ref="Q23:R23"/>
    <mergeCell ref="Q21:R21"/>
    <mergeCell ref="B22:C22"/>
    <mergeCell ref="D22:E22"/>
    <mergeCell ref="J22:K22"/>
    <mergeCell ref="L22:M22"/>
    <mergeCell ref="O22:P22"/>
    <mergeCell ref="Q22:R22"/>
    <mergeCell ref="B19:D19"/>
    <mergeCell ref="B21:C21"/>
    <mergeCell ref="D21:E21"/>
    <mergeCell ref="J21:K21"/>
    <mergeCell ref="L21:M21"/>
    <mergeCell ref="O21:P21"/>
    <mergeCell ref="B17:C17"/>
    <mergeCell ref="D17:E17"/>
    <mergeCell ref="J17:K17"/>
    <mergeCell ref="L17:M17"/>
    <mergeCell ref="O17:P17"/>
    <mergeCell ref="Q17:R17"/>
    <mergeCell ref="B16:C16"/>
    <mergeCell ref="D16:E16"/>
    <mergeCell ref="J16:K16"/>
    <mergeCell ref="L16:M16"/>
    <mergeCell ref="O16:P16"/>
    <mergeCell ref="Q16:R16"/>
    <mergeCell ref="B15:C15"/>
    <mergeCell ref="D15:E15"/>
    <mergeCell ref="J15:K15"/>
    <mergeCell ref="L15:M15"/>
    <mergeCell ref="O15:P15"/>
    <mergeCell ref="Q15:R15"/>
    <mergeCell ref="B14:C14"/>
    <mergeCell ref="D14:E14"/>
    <mergeCell ref="J14:K14"/>
    <mergeCell ref="L14:M14"/>
    <mergeCell ref="O14:P14"/>
    <mergeCell ref="Q14:R14"/>
    <mergeCell ref="B13:C13"/>
    <mergeCell ref="D13:E13"/>
    <mergeCell ref="J13:K13"/>
    <mergeCell ref="L13:M13"/>
    <mergeCell ref="O13:P13"/>
    <mergeCell ref="Q13:R13"/>
    <mergeCell ref="B8:G8"/>
    <mergeCell ref="B10:C10"/>
    <mergeCell ref="D10:E10"/>
    <mergeCell ref="J10:K10"/>
    <mergeCell ref="L10:M10"/>
    <mergeCell ref="O10:P10"/>
    <mergeCell ref="Q10:R10"/>
    <mergeCell ref="B12:C12"/>
    <mergeCell ref="D12:E12"/>
    <mergeCell ref="J12:K12"/>
    <mergeCell ref="L12:M12"/>
    <mergeCell ref="O12:P12"/>
    <mergeCell ref="Q12:R12"/>
    <mergeCell ref="B11:C11"/>
    <mergeCell ref="D11:E11"/>
    <mergeCell ref="J11:K11"/>
    <mergeCell ref="L11:M11"/>
    <mergeCell ref="O11:P11"/>
    <mergeCell ref="Q11:R11"/>
    <mergeCell ref="B2:R2"/>
    <mergeCell ref="B3:R3"/>
    <mergeCell ref="B4:R4"/>
    <mergeCell ref="B5:F6"/>
    <mergeCell ref="H5:R5"/>
    <mergeCell ref="H6:R6"/>
    <mergeCell ref="B7:F7"/>
    <mergeCell ref="H7:O7"/>
    <mergeCell ref="Q7:R7"/>
  </mergeCells>
  <phoneticPr fontId="2"/>
  <dataValidations count="3">
    <dataValidation imeMode="halfKatakana" allowBlank="1" showInputMessage="1" showErrorMessage="1" sqref="G11:G17 G22:G24 G29:G34"/>
    <dataValidation imeMode="disabled" allowBlank="1" showInputMessage="1" showErrorMessage="1" sqref="L11:M11 L22:M22 L29:M29"/>
    <dataValidation imeMode="off" allowBlank="1" showInputMessage="1" showErrorMessage="1" sqref="L23:M24 I29:I34 L30:M34 L12:M17 I11:I17 I22:I24 O29:R34 O22:R24 O11:R17 D37:D39"/>
  </dataValidations>
  <pageMargins left="0.55118110236220474" right="0.39370078740157483" top="0.77" bottom="0.39370078740157483" header="0.23622047244094491" footer="0.31496062992125984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8"/>
  <sheetViews>
    <sheetView showZeros="0" zoomScaleNormal="100" workbookViewId="0">
      <selection activeCell="C9" sqref="C9:I9"/>
    </sheetView>
  </sheetViews>
  <sheetFormatPr defaultColWidth="1.875" defaultRowHeight="13.5" x14ac:dyDescent="0.15"/>
  <cols>
    <col min="1" max="18" width="1.875" style="35" customWidth="1"/>
    <col min="19" max="21" width="1.75" style="35" customWidth="1"/>
    <col min="22" max="16384" width="1.875" style="35"/>
  </cols>
  <sheetData>
    <row r="1" spans="1:82" x14ac:dyDescent="0.15">
      <c r="A1" s="283" t="s">
        <v>55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</row>
    <row r="2" spans="1:82" x14ac:dyDescent="0.15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</row>
    <row r="3" spans="1:82" ht="13.5" customHeight="1" x14ac:dyDescent="0.15">
      <c r="A3" s="262">
        <v>1</v>
      </c>
      <c r="B3" s="262"/>
      <c r="C3" s="277" t="str">
        <f>申込用紙男子!$B$5</f>
        <v>高等学校</v>
      </c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00"/>
      <c r="U3" s="265" t="s">
        <v>53</v>
      </c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46"/>
      <c r="BC3" s="46"/>
      <c r="BD3" s="46"/>
      <c r="BE3" s="46"/>
      <c r="BF3" s="46"/>
      <c r="BG3" s="46"/>
      <c r="BH3" s="46"/>
      <c r="BI3" s="46"/>
      <c r="BJ3" s="40"/>
      <c r="BK3" s="40"/>
      <c r="BL3" s="40"/>
      <c r="BM3" s="40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0"/>
      <c r="CD3" s="40"/>
    </row>
    <row r="4" spans="1:82" ht="13.5" customHeight="1" x14ac:dyDescent="0.15">
      <c r="A4" s="262"/>
      <c r="B4" s="262"/>
      <c r="C4" s="279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02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46"/>
      <c r="BC4" s="46"/>
      <c r="BD4" s="46"/>
      <c r="BE4" s="46"/>
      <c r="BF4" s="46"/>
      <c r="BG4" s="46"/>
      <c r="BH4" s="46"/>
      <c r="BI4" s="46"/>
      <c r="BJ4" s="40"/>
      <c r="BK4" s="40"/>
      <c r="BL4" s="40"/>
      <c r="BM4" s="40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0"/>
      <c r="CD4" s="40"/>
    </row>
    <row r="5" spans="1:82" ht="18" customHeight="1" x14ac:dyDescent="0.15">
      <c r="A5" s="274" t="s">
        <v>34</v>
      </c>
      <c r="B5" s="275"/>
      <c r="C5" s="275"/>
      <c r="D5" s="275"/>
      <c r="E5" s="276"/>
      <c r="F5" s="51">
        <f>申込用紙男子!$H$5</f>
        <v>0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7"/>
      <c r="BM5" s="47"/>
      <c r="BN5" s="47"/>
      <c r="BO5" s="47"/>
      <c r="BP5" s="47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</row>
    <row r="6" spans="1:82" ht="18" customHeight="1" x14ac:dyDescent="0.15">
      <c r="A6" s="274" t="s">
        <v>35</v>
      </c>
      <c r="B6" s="275"/>
      <c r="C6" s="275"/>
      <c r="D6" s="275"/>
      <c r="E6" s="276"/>
      <c r="F6" s="51">
        <f>申込用紙男子!$H$6</f>
        <v>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7"/>
      <c r="BM6" s="47"/>
      <c r="BN6" s="47"/>
      <c r="BO6" s="47"/>
      <c r="BP6" s="47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</row>
    <row r="7" spans="1:82" ht="18" customHeight="1" x14ac:dyDescent="0.15">
      <c r="A7" s="274" t="s">
        <v>36</v>
      </c>
      <c r="B7" s="275"/>
      <c r="C7" s="275"/>
      <c r="D7" s="275"/>
      <c r="E7" s="276"/>
      <c r="F7" s="51">
        <f>申込用紙男子!$H$7</f>
        <v>0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7"/>
      <c r="BM7" s="47"/>
      <c r="BN7" s="47"/>
      <c r="BO7" s="47"/>
      <c r="BP7" s="47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</row>
    <row r="8" spans="1:82" ht="18" customHeight="1" x14ac:dyDescent="0.15">
      <c r="A8" s="285" t="s">
        <v>37</v>
      </c>
      <c r="B8" s="285"/>
      <c r="C8" s="286" t="s">
        <v>38</v>
      </c>
      <c r="D8" s="286"/>
      <c r="E8" s="286"/>
      <c r="F8" s="286"/>
      <c r="G8" s="286"/>
      <c r="H8" s="286"/>
      <c r="I8" s="286"/>
      <c r="J8" s="287" t="s">
        <v>3</v>
      </c>
      <c r="K8" s="288"/>
      <c r="L8" s="274" t="s">
        <v>39</v>
      </c>
      <c r="M8" s="276"/>
      <c r="N8" s="262" t="s">
        <v>40</v>
      </c>
      <c r="O8" s="262"/>
      <c r="P8" s="262"/>
      <c r="Q8" s="262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47"/>
      <c r="BC8" s="47"/>
      <c r="BD8" s="47"/>
      <c r="BE8" s="47"/>
      <c r="BF8" s="40"/>
      <c r="BG8" s="40"/>
      <c r="BH8" s="40"/>
      <c r="BI8" s="40"/>
      <c r="BJ8" s="40"/>
      <c r="BK8" s="40"/>
      <c r="BL8" s="47"/>
      <c r="BM8" s="47"/>
      <c r="BN8" s="40"/>
      <c r="BO8" s="40"/>
      <c r="BP8" s="40"/>
      <c r="BQ8" s="40"/>
      <c r="BR8" s="40"/>
      <c r="BS8" s="40"/>
      <c r="BT8" s="40"/>
      <c r="BU8" s="47"/>
      <c r="BV8" s="47"/>
      <c r="BW8" s="47"/>
      <c r="BX8" s="47"/>
      <c r="BY8" s="40"/>
      <c r="BZ8" s="40"/>
      <c r="CA8" s="40"/>
      <c r="CB8" s="40"/>
      <c r="CC8" s="40"/>
      <c r="CD8" s="40"/>
    </row>
    <row r="9" spans="1:82" ht="18" customHeight="1" x14ac:dyDescent="0.15">
      <c r="A9" s="281">
        <v>1</v>
      </c>
      <c r="B9" s="289"/>
      <c r="C9" s="266">
        <f>申込用紙男子!$D$11</f>
        <v>0</v>
      </c>
      <c r="D9" s="267"/>
      <c r="E9" s="267"/>
      <c r="F9" s="267"/>
      <c r="G9" s="267"/>
      <c r="H9" s="267"/>
      <c r="I9" s="267"/>
      <c r="J9" s="268">
        <f>申込用紙男子!$I$11</f>
        <v>0</v>
      </c>
      <c r="K9" s="269"/>
      <c r="L9" s="270" t="str">
        <f>IF(COUNTA(申込用紙男子!D11)=1,IF(申込用紙男子!N11="◎","◎","○")," ")</f>
        <v xml:space="preserve"> </v>
      </c>
      <c r="M9" s="269" t="str">
        <f t="shared" ref="M9" si="0">IF(COUNTA(K8)=1,"○","×")</f>
        <v>×</v>
      </c>
      <c r="N9" s="271">
        <f>申込用紙男子!$O$11</f>
        <v>0</v>
      </c>
      <c r="O9" s="272"/>
      <c r="P9" s="272">
        <f>申込用紙男子!$Q$11</f>
        <v>0</v>
      </c>
      <c r="Q9" s="273"/>
      <c r="U9" s="100"/>
      <c r="V9" s="100"/>
      <c r="W9" s="134"/>
      <c r="X9" s="134"/>
      <c r="Y9" s="134"/>
      <c r="Z9" s="134"/>
      <c r="AA9" s="134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48"/>
      <c r="BC9" s="48"/>
      <c r="BD9" s="48"/>
      <c r="BE9" s="48"/>
      <c r="BF9" s="48"/>
      <c r="BG9" s="48"/>
      <c r="BH9" s="48"/>
      <c r="BI9" s="48"/>
      <c r="BJ9" s="40"/>
      <c r="BK9" s="40"/>
      <c r="BL9" s="40"/>
      <c r="BM9" s="40"/>
      <c r="BN9" s="46"/>
      <c r="BO9" s="40"/>
      <c r="BP9" s="40"/>
      <c r="BQ9" s="40"/>
      <c r="BR9" s="40"/>
      <c r="BS9" s="40"/>
      <c r="BT9" s="40"/>
      <c r="BU9" s="48"/>
      <c r="BV9" s="48"/>
      <c r="BW9" s="48"/>
      <c r="BX9" s="48"/>
      <c r="BY9" s="48"/>
      <c r="BZ9" s="48"/>
      <c r="CA9" s="48"/>
      <c r="CB9" s="48"/>
      <c r="CC9" s="40"/>
      <c r="CD9" s="40"/>
    </row>
    <row r="10" spans="1:82" ht="18" customHeight="1" x14ac:dyDescent="0.15">
      <c r="A10" s="281">
        <v>2</v>
      </c>
      <c r="B10" s="282"/>
      <c r="C10" s="266">
        <f>申込用紙男子!$D$12</f>
        <v>0</v>
      </c>
      <c r="D10" s="267"/>
      <c r="E10" s="267"/>
      <c r="F10" s="267"/>
      <c r="G10" s="267"/>
      <c r="H10" s="267"/>
      <c r="I10" s="267"/>
      <c r="J10" s="268">
        <f>申込用紙男子!$I$12</f>
        <v>0</v>
      </c>
      <c r="K10" s="269"/>
      <c r="L10" s="270" t="str">
        <f>IF(COUNTA(申込用紙男子!D12)=1,IF(申込用紙男子!N12="◎","◎","○")," ")</f>
        <v xml:space="preserve"> </v>
      </c>
      <c r="M10" s="269" t="str">
        <f t="shared" ref="M10:M15" si="1">IF(COUNTA(K9)=1,"○","×")</f>
        <v>×</v>
      </c>
      <c r="N10" s="271">
        <f>申込用紙男子!$O$12</f>
        <v>0</v>
      </c>
      <c r="O10" s="272"/>
      <c r="P10" s="272">
        <f>申込用紙男子!$Q$12</f>
        <v>0</v>
      </c>
      <c r="Q10" s="273"/>
      <c r="U10" s="100"/>
      <c r="V10" s="100"/>
      <c r="W10" s="134"/>
      <c r="X10" s="135"/>
      <c r="Y10" s="48"/>
      <c r="Z10" s="134"/>
      <c r="AA10" s="134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48"/>
      <c r="BC10" s="48"/>
      <c r="BD10" s="48"/>
      <c r="BE10" s="48"/>
      <c r="BF10" s="48"/>
      <c r="BG10" s="48"/>
      <c r="BH10" s="48"/>
      <c r="BI10" s="48"/>
      <c r="BJ10" s="40"/>
      <c r="BK10" s="40"/>
      <c r="BL10" s="40"/>
      <c r="BM10" s="40"/>
      <c r="BN10" s="46"/>
      <c r="BO10" s="40"/>
      <c r="BP10" s="40"/>
      <c r="BQ10" s="40"/>
      <c r="BR10" s="40"/>
      <c r="BS10" s="40"/>
      <c r="BT10" s="40"/>
      <c r="BU10" s="48"/>
      <c r="BV10" s="48"/>
      <c r="BW10" s="48"/>
      <c r="BX10" s="48"/>
      <c r="BY10" s="48"/>
      <c r="BZ10" s="48"/>
      <c r="CA10" s="48"/>
      <c r="CB10" s="48"/>
      <c r="CC10" s="40"/>
      <c r="CD10" s="40"/>
    </row>
    <row r="11" spans="1:82" ht="18" customHeight="1" x14ac:dyDescent="0.15">
      <c r="A11" s="281">
        <v>3</v>
      </c>
      <c r="B11" s="282"/>
      <c r="C11" s="266">
        <f>申込用紙男子!$D$13</f>
        <v>0</v>
      </c>
      <c r="D11" s="267"/>
      <c r="E11" s="267"/>
      <c r="F11" s="267"/>
      <c r="G11" s="267"/>
      <c r="H11" s="267"/>
      <c r="I11" s="267"/>
      <c r="J11" s="268">
        <f>申込用紙男子!$I$13</f>
        <v>0</v>
      </c>
      <c r="K11" s="269"/>
      <c r="L11" s="270" t="str">
        <f>IF(COUNTA(申込用紙男子!D13)=1,IF(申込用紙男子!N13="◎","◎","○")," ")</f>
        <v xml:space="preserve"> </v>
      </c>
      <c r="M11" s="269" t="str">
        <f t="shared" si="1"/>
        <v>×</v>
      </c>
      <c r="N11" s="271">
        <f>申込用紙男子!$O$13</f>
        <v>0</v>
      </c>
      <c r="O11" s="272"/>
      <c r="P11" s="272">
        <f>申込用紙男子!$Q$13</f>
        <v>0</v>
      </c>
      <c r="Q11" s="273"/>
      <c r="W11" s="40"/>
      <c r="X11" s="40"/>
      <c r="Y11" s="40"/>
      <c r="Z11" s="40"/>
      <c r="AA11" s="40"/>
      <c r="AR11" s="40"/>
      <c r="AS11" s="40"/>
      <c r="AT11" s="40"/>
      <c r="AU11" s="46"/>
      <c r="AV11" s="40"/>
      <c r="AW11" s="40"/>
      <c r="AX11" s="40"/>
      <c r="AY11" s="40"/>
      <c r="AZ11" s="40"/>
      <c r="BA11" s="40"/>
      <c r="BB11" s="48"/>
      <c r="BC11" s="48"/>
      <c r="BD11" s="48"/>
      <c r="BE11" s="48"/>
      <c r="BF11" s="48"/>
      <c r="BG11" s="48"/>
      <c r="BH11" s="48"/>
      <c r="BI11" s="48"/>
      <c r="BJ11" s="40"/>
      <c r="BK11" s="40"/>
      <c r="BL11" s="40"/>
      <c r="BM11" s="40"/>
      <c r="BN11" s="46"/>
      <c r="BO11" s="40"/>
      <c r="BP11" s="40"/>
      <c r="BQ11" s="40"/>
      <c r="BR11" s="40"/>
      <c r="BS11" s="40"/>
      <c r="BT11" s="40"/>
      <c r="BU11" s="48"/>
      <c r="BV11" s="48"/>
      <c r="BW11" s="48"/>
      <c r="BX11" s="48"/>
      <c r="BY11" s="48"/>
      <c r="BZ11" s="48"/>
      <c r="CA11" s="48"/>
      <c r="CB11" s="48"/>
      <c r="CC11" s="40"/>
      <c r="CD11" s="40"/>
    </row>
    <row r="12" spans="1:82" ht="18" customHeight="1" x14ac:dyDescent="0.15">
      <c r="A12" s="281">
        <v>4</v>
      </c>
      <c r="B12" s="282"/>
      <c r="C12" s="266">
        <f>申込用紙男子!$D$14</f>
        <v>0</v>
      </c>
      <c r="D12" s="267"/>
      <c r="E12" s="267"/>
      <c r="F12" s="267"/>
      <c r="G12" s="267"/>
      <c r="H12" s="267"/>
      <c r="I12" s="267"/>
      <c r="J12" s="268">
        <f>申込用紙男子!$I$14</f>
        <v>0</v>
      </c>
      <c r="K12" s="269"/>
      <c r="L12" s="270" t="str">
        <f>IF(COUNTA(申込用紙男子!D14)=1,IF(申込用紙男子!N14="◎","◎","○")," ")</f>
        <v xml:space="preserve"> </v>
      </c>
      <c r="M12" s="269" t="str">
        <f t="shared" si="1"/>
        <v>×</v>
      </c>
      <c r="N12" s="271">
        <f>申込用紙男子!$O$14</f>
        <v>0</v>
      </c>
      <c r="O12" s="272"/>
      <c r="P12" s="272">
        <f>申込用紙男子!$Q$14</f>
        <v>0</v>
      </c>
      <c r="Q12" s="273"/>
      <c r="AR12" s="40"/>
      <c r="AS12" s="40"/>
      <c r="AT12" s="40"/>
      <c r="AU12" s="46"/>
      <c r="AV12" s="40"/>
      <c r="AW12" s="40"/>
      <c r="AX12" s="40"/>
      <c r="AY12" s="40"/>
      <c r="AZ12" s="40"/>
      <c r="BA12" s="40"/>
      <c r="BB12" s="48"/>
      <c r="BC12" s="48"/>
      <c r="BD12" s="48"/>
      <c r="BE12" s="48"/>
      <c r="BF12" s="48"/>
      <c r="BG12" s="48"/>
      <c r="BH12" s="48"/>
      <c r="BI12" s="48"/>
      <c r="BJ12" s="40"/>
      <c r="BK12" s="40"/>
      <c r="BL12" s="40"/>
      <c r="BM12" s="40"/>
      <c r="BN12" s="46"/>
      <c r="BO12" s="40"/>
      <c r="BP12" s="40"/>
      <c r="BQ12" s="40"/>
      <c r="BR12" s="40"/>
      <c r="BS12" s="40"/>
      <c r="BT12" s="40"/>
      <c r="BU12" s="48"/>
      <c r="BV12" s="48"/>
      <c r="BW12" s="48"/>
      <c r="BX12" s="48"/>
      <c r="BY12" s="48"/>
      <c r="BZ12" s="48"/>
      <c r="CA12" s="48"/>
      <c r="CB12" s="48"/>
      <c r="CC12" s="40"/>
      <c r="CD12" s="40"/>
    </row>
    <row r="13" spans="1:82" ht="18" customHeight="1" x14ac:dyDescent="0.15">
      <c r="A13" s="281">
        <v>5</v>
      </c>
      <c r="B13" s="282"/>
      <c r="C13" s="266">
        <f>申込用紙男子!$D$15</f>
        <v>0</v>
      </c>
      <c r="D13" s="267"/>
      <c r="E13" s="267"/>
      <c r="F13" s="267"/>
      <c r="G13" s="267"/>
      <c r="H13" s="267"/>
      <c r="I13" s="267"/>
      <c r="J13" s="268">
        <f>申込用紙男子!$I$15</f>
        <v>0</v>
      </c>
      <c r="K13" s="269"/>
      <c r="L13" s="270" t="str">
        <f>IF(COUNTA(申込用紙男子!D15)=1,IF(申込用紙男子!N15="◎","◎","○")," ")</f>
        <v xml:space="preserve"> </v>
      </c>
      <c r="M13" s="269" t="str">
        <f t="shared" si="1"/>
        <v>×</v>
      </c>
      <c r="N13" s="271">
        <f>申込用紙男子!$O$15</f>
        <v>0</v>
      </c>
      <c r="O13" s="272"/>
      <c r="P13" s="272">
        <f>申込用紙男子!$Q$15</f>
        <v>0</v>
      </c>
      <c r="Q13" s="273"/>
      <c r="AR13" s="40"/>
      <c r="AS13" s="40"/>
      <c r="AT13" s="40"/>
      <c r="AU13" s="46"/>
      <c r="AV13" s="40"/>
      <c r="AW13" s="40"/>
      <c r="AX13" s="40"/>
      <c r="AY13" s="40"/>
      <c r="AZ13" s="40"/>
      <c r="BA13" s="40"/>
      <c r="BB13" s="48"/>
      <c r="BC13" s="48"/>
      <c r="BD13" s="48"/>
      <c r="BE13" s="48"/>
      <c r="BF13" s="48"/>
      <c r="BG13" s="48"/>
      <c r="BH13" s="48"/>
      <c r="BI13" s="48"/>
      <c r="BJ13" s="40"/>
      <c r="BK13" s="40"/>
      <c r="BL13" s="40"/>
      <c r="BM13" s="40"/>
      <c r="BN13" s="46"/>
      <c r="BO13" s="40"/>
      <c r="BP13" s="40"/>
      <c r="BQ13" s="40"/>
      <c r="BR13" s="40"/>
      <c r="BS13" s="40"/>
      <c r="BT13" s="40"/>
      <c r="BU13" s="48"/>
      <c r="BV13" s="48"/>
      <c r="BW13" s="48"/>
      <c r="BX13" s="48"/>
      <c r="BY13" s="48"/>
      <c r="BZ13" s="48"/>
      <c r="CA13" s="48"/>
      <c r="CB13" s="48"/>
      <c r="CC13" s="40"/>
      <c r="CD13" s="40"/>
    </row>
    <row r="14" spans="1:82" ht="18" customHeight="1" x14ac:dyDescent="0.15">
      <c r="A14" s="281">
        <v>6</v>
      </c>
      <c r="B14" s="282"/>
      <c r="C14" s="266">
        <f>申込用紙男子!$D$16</f>
        <v>0</v>
      </c>
      <c r="D14" s="267"/>
      <c r="E14" s="267"/>
      <c r="F14" s="267"/>
      <c r="G14" s="267"/>
      <c r="H14" s="267"/>
      <c r="I14" s="267"/>
      <c r="J14" s="268">
        <f>申込用紙男子!$I$16</f>
        <v>0</v>
      </c>
      <c r="K14" s="269"/>
      <c r="L14" s="270" t="str">
        <f>IF(COUNTA(申込用紙男子!D16)=1,IF(申込用紙男子!N16="◎","◎","○")," ")</f>
        <v xml:space="preserve"> </v>
      </c>
      <c r="M14" s="269" t="str">
        <f t="shared" si="1"/>
        <v>×</v>
      </c>
      <c r="N14" s="271">
        <f>申込用紙男子!$O$16</f>
        <v>0</v>
      </c>
      <c r="O14" s="272"/>
      <c r="P14" s="272">
        <f>申込用紙男子!$Q$16</f>
        <v>0</v>
      </c>
      <c r="Q14" s="273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8"/>
      <c r="BC14" s="48"/>
      <c r="BD14" s="48"/>
      <c r="BE14" s="48"/>
      <c r="BF14" s="48"/>
      <c r="BG14" s="48"/>
      <c r="BH14" s="48"/>
      <c r="BI14" s="48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8"/>
      <c r="BV14" s="48"/>
      <c r="BW14" s="48"/>
      <c r="BX14" s="48"/>
      <c r="BY14" s="48"/>
      <c r="BZ14" s="48"/>
      <c r="CA14" s="48"/>
      <c r="CB14" s="48"/>
      <c r="CC14" s="40"/>
      <c r="CD14" s="40"/>
    </row>
    <row r="15" spans="1:82" ht="18" customHeight="1" x14ac:dyDescent="0.15">
      <c r="A15" s="281">
        <v>7</v>
      </c>
      <c r="B15" s="282"/>
      <c r="C15" s="266">
        <f>申込用紙男子!$D$17</f>
        <v>0</v>
      </c>
      <c r="D15" s="267"/>
      <c r="E15" s="267"/>
      <c r="F15" s="267"/>
      <c r="G15" s="267"/>
      <c r="H15" s="267"/>
      <c r="I15" s="267"/>
      <c r="J15" s="268">
        <f>申込用紙男子!$I$17</f>
        <v>0</v>
      </c>
      <c r="K15" s="269"/>
      <c r="L15" s="270" t="str">
        <f>IF(COUNTA(申込用紙男子!D17)=1,IF(申込用紙男子!N17="◎","◎","○")," ")</f>
        <v xml:space="preserve"> </v>
      </c>
      <c r="M15" s="269" t="str">
        <f t="shared" si="1"/>
        <v>×</v>
      </c>
      <c r="N15" s="271">
        <f>申込用紙男子!$O$17</f>
        <v>0</v>
      </c>
      <c r="O15" s="272"/>
      <c r="P15" s="272">
        <f>申込用紙男子!$Q$17</f>
        <v>0</v>
      </c>
      <c r="Q15" s="273"/>
      <c r="AR15" s="40"/>
      <c r="AS15" s="40"/>
      <c r="AT15" s="40"/>
      <c r="AU15" s="46"/>
      <c r="AV15" s="40"/>
      <c r="AW15" s="40"/>
      <c r="AX15" s="40"/>
      <c r="AY15" s="40"/>
      <c r="AZ15" s="40"/>
      <c r="BA15" s="40"/>
      <c r="BB15" s="48"/>
      <c r="BC15" s="48"/>
      <c r="BD15" s="48"/>
      <c r="BE15" s="48"/>
      <c r="BF15" s="48"/>
      <c r="BG15" s="48"/>
      <c r="BH15" s="48"/>
      <c r="BI15" s="48"/>
      <c r="BJ15" s="40"/>
      <c r="BK15" s="40"/>
      <c r="BL15" s="40"/>
      <c r="BM15" s="40"/>
      <c r="BN15" s="46"/>
      <c r="BO15" s="40"/>
      <c r="BP15" s="40"/>
      <c r="BQ15" s="40"/>
      <c r="BR15" s="40"/>
      <c r="BS15" s="40"/>
      <c r="BT15" s="40"/>
      <c r="BU15" s="48"/>
      <c r="BV15" s="48"/>
      <c r="BW15" s="48"/>
      <c r="BX15" s="48"/>
      <c r="BY15" s="48"/>
      <c r="BZ15" s="48"/>
      <c r="CA15" s="48"/>
      <c r="CB15" s="48"/>
      <c r="CC15" s="40"/>
      <c r="CD15" s="40"/>
    </row>
    <row r="16" spans="1:82" ht="18" customHeight="1" x14ac:dyDescent="0.15">
      <c r="A16" s="38"/>
      <c r="B16" s="38"/>
      <c r="C16" s="42"/>
      <c r="D16" s="41"/>
      <c r="E16" s="41"/>
      <c r="F16" s="41"/>
      <c r="G16" s="41"/>
      <c r="H16" s="41"/>
      <c r="I16" s="41"/>
      <c r="J16" s="39"/>
      <c r="K16" s="39"/>
      <c r="L16" s="39"/>
      <c r="M16" s="39"/>
      <c r="N16" s="39"/>
      <c r="O16" s="39"/>
      <c r="P16" s="39"/>
      <c r="Q16" s="39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</row>
    <row r="17" spans="1:82" x14ac:dyDescent="0.15">
      <c r="A17" s="42" t="s">
        <v>42</v>
      </c>
      <c r="B17" s="38"/>
      <c r="C17" s="44"/>
      <c r="D17" s="43"/>
      <c r="E17" s="43"/>
      <c r="F17" s="43"/>
      <c r="G17" s="43"/>
      <c r="H17" s="43"/>
      <c r="I17" s="43"/>
      <c r="J17" s="39"/>
      <c r="K17" s="39"/>
      <c r="L17" s="39"/>
      <c r="M17" s="39"/>
      <c r="N17" s="39"/>
      <c r="O17" s="39"/>
      <c r="P17" s="39"/>
      <c r="Q17" s="39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</row>
    <row r="18" spans="1:82" ht="18" customHeight="1" x14ac:dyDescent="0.15">
      <c r="A18" s="262">
        <v>1</v>
      </c>
      <c r="B18" s="262"/>
      <c r="C18" s="263">
        <f>申込用紙男子!$D$22</f>
        <v>0</v>
      </c>
      <c r="D18" s="264"/>
      <c r="E18" s="264"/>
      <c r="F18" s="264"/>
      <c r="G18" s="264"/>
      <c r="H18" s="264"/>
      <c r="I18" s="264"/>
      <c r="J18" s="260">
        <f>申込用紙男子!$I$22</f>
        <v>0</v>
      </c>
      <c r="K18" s="260"/>
      <c r="L18" s="261"/>
      <c r="M18" s="261"/>
      <c r="N18" s="261"/>
      <c r="O18" s="261"/>
      <c r="P18" s="260">
        <f>申込用紙男子!$Q$22</f>
        <v>0</v>
      </c>
      <c r="Q18" s="26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</row>
    <row r="19" spans="1:82" ht="18" customHeight="1" x14ac:dyDescent="0.15">
      <c r="A19" s="262">
        <v>2</v>
      </c>
      <c r="B19" s="262"/>
      <c r="C19" s="263">
        <f>申込用紙男子!$D$23</f>
        <v>0</v>
      </c>
      <c r="D19" s="264"/>
      <c r="E19" s="264"/>
      <c r="F19" s="264"/>
      <c r="G19" s="264"/>
      <c r="H19" s="264"/>
      <c r="I19" s="264"/>
      <c r="J19" s="260">
        <f>申込用紙男子!$I$23</f>
        <v>0</v>
      </c>
      <c r="K19" s="260"/>
      <c r="L19" s="261"/>
      <c r="M19" s="261"/>
      <c r="N19" s="261"/>
      <c r="O19" s="261"/>
      <c r="P19" s="260">
        <f>申込用紙男子!$Q$23</f>
        <v>0</v>
      </c>
      <c r="Q19" s="26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</row>
    <row r="20" spans="1:82" ht="18" customHeight="1" x14ac:dyDescent="0.15">
      <c r="A20" s="262">
        <v>3</v>
      </c>
      <c r="B20" s="262"/>
      <c r="C20" s="263">
        <f>申込用紙男子!$D$24</f>
        <v>0</v>
      </c>
      <c r="D20" s="264"/>
      <c r="E20" s="264"/>
      <c r="F20" s="264"/>
      <c r="G20" s="264"/>
      <c r="H20" s="264"/>
      <c r="I20" s="264"/>
      <c r="J20" s="260">
        <f>申込用紙男子!$I$24</f>
        <v>0</v>
      </c>
      <c r="K20" s="260"/>
      <c r="L20" s="261"/>
      <c r="M20" s="261"/>
      <c r="N20" s="261"/>
      <c r="O20" s="261"/>
      <c r="P20" s="260">
        <f>申込用紙男子!$Q$24</f>
        <v>0</v>
      </c>
      <c r="Q20" s="260"/>
    </row>
    <row r="21" spans="1:82" ht="18" customHeight="1" x14ac:dyDescent="0.15"/>
    <row r="22" spans="1:82" ht="13.5" customHeight="1" x14ac:dyDescent="0.15">
      <c r="A22" s="45" t="s">
        <v>41</v>
      </c>
    </row>
    <row r="23" spans="1:82" ht="18" customHeight="1" x14ac:dyDescent="0.15">
      <c r="A23" s="262">
        <v>1</v>
      </c>
      <c r="B23" s="262"/>
      <c r="C23" s="263">
        <f>申込用紙男子!$D$29</f>
        <v>0</v>
      </c>
      <c r="D23" s="264"/>
      <c r="E23" s="264"/>
      <c r="F23" s="264"/>
      <c r="G23" s="264"/>
      <c r="H23" s="264"/>
      <c r="I23" s="264"/>
      <c r="J23" s="260">
        <f>申込用紙男子!$I$29</f>
        <v>0</v>
      </c>
      <c r="K23" s="260"/>
      <c r="L23" s="261"/>
      <c r="M23" s="261"/>
      <c r="N23" s="260">
        <f>申込用紙男子!$O$29</f>
        <v>0</v>
      </c>
      <c r="O23" s="260"/>
      <c r="P23" s="261"/>
      <c r="Q23" s="261"/>
    </row>
    <row r="24" spans="1:82" ht="18" customHeight="1" x14ac:dyDescent="0.15">
      <c r="A24" s="262"/>
      <c r="B24" s="262"/>
      <c r="C24" s="263">
        <f>申込用紙男子!$D$30</f>
        <v>0</v>
      </c>
      <c r="D24" s="264"/>
      <c r="E24" s="264"/>
      <c r="F24" s="264"/>
      <c r="G24" s="264"/>
      <c r="H24" s="264"/>
      <c r="I24" s="264"/>
      <c r="J24" s="260">
        <f>申込用紙男子!$I$30</f>
        <v>0</v>
      </c>
      <c r="K24" s="260"/>
      <c r="L24" s="261"/>
      <c r="M24" s="261"/>
      <c r="N24" s="260">
        <f>申込用紙男子!$O$30</f>
        <v>0</v>
      </c>
      <c r="O24" s="260"/>
      <c r="P24" s="261"/>
      <c r="Q24" s="261"/>
      <c r="R24" s="40"/>
    </row>
    <row r="25" spans="1:82" ht="18" customHeight="1" x14ac:dyDescent="0.15">
      <c r="A25" s="262">
        <v>2</v>
      </c>
      <c r="B25" s="262"/>
      <c r="C25" s="263">
        <f>申込用紙男子!$D$31</f>
        <v>0</v>
      </c>
      <c r="D25" s="264"/>
      <c r="E25" s="264"/>
      <c r="F25" s="264"/>
      <c r="G25" s="264"/>
      <c r="H25" s="264"/>
      <c r="I25" s="264"/>
      <c r="J25" s="260">
        <f>申込用紙男子!$I$31</f>
        <v>0</v>
      </c>
      <c r="K25" s="260"/>
      <c r="L25" s="261"/>
      <c r="M25" s="261"/>
      <c r="N25" s="260">
        <f>申込用紙男子!$O$31</f>
        <v>0</v>
      </c>
      <c r="O25" s="260"/>
      <c r="P25" s="261"/>
      <c r="Q25" s="261"/>
      <c r="R25" s="40"/>
    </row>
    <row r="26" spans="1:82" ht="18" customHeight="1" x14ac:dyDescent="0.15">
      <c r="A26" s="262"/>
      <c r="B26" s="262"/>
      <c r="C26" s="263">
        <f>申込用紙男子!$D$32</f>
        <v>0</v>
      </c>
      <c r="D26" s="264"/>
      <c r="E26" s="264"/>
      <c r="F26" s="264"/>
      <c r="G26" s="264"/>
      <c r="H26" s="264"/>
      <c r="I26" s="264"/>
      <c r="J26" s="260">
        <f>申込用紙男子!$I$32</f>
        <v>0</v>
      </c>
      <c r="K26" s="260"/>
      <c r="L26" s="261"/>
      <c r="M26" s="261"/>
      <c r="N26" s="260">
        <f>申込用紙男子!$O$32</f>
        <v>0</v>
      </c>
      <c r="O26" s="260"/>
      <c r="P26" s="261"/>
      <c r="Q26" s="261"/>
    </row>
    <row r="27" spans="1:82" ht="18" customHeight="1" x14ac:dyDescent="0.15">
      <c r="A27" s="262">
        <v>3</v>
      </c>
      <c r="B27" s="262"/>
      <c r="C27" s="263">
        <f>申込用紙男子!$D$33</f>
        <v>0</v>
      </c>
      <c r="D27" s="264"/>
      <c r="E27" s="264"/>
      <c r="F27" s="264"/>
      <c r="G27" s="264"/>
      <c r="H27" s="264"/>
      <c r="I27" s="264"/>
      <c r="J27" s="260">
        <f>申込用紙男子!$I$33</f>
        <v>0</v>
      </c>
      <c r="K27" s="260"/>
      <c r="L27" s="261"/>
      <c r="M27" s="261"/>
      <c r="N27" s="260">
        <f>申込用紙男子!$O$33</f>
        <v>0</v>
      </c>
      <c r="O27" s="260"/>
      <c r="P27" s="261"/>
      <c r="Q27" s="261"/>
    </row>
    <row r="28" spans="1:82" ht="18" customHeight="1" x14ac:dyDescent="0.15">
      <c r="A28" s="262"/>
      <c r="B28" s="262"/>
      <c r="C28" s="263">
        <f>申込用紙男子!$D$34</f>
        <v>0</v>
      </c>
      <c r="D28" s="264"/>
      <c r="E28" s="264"/>
      <c r="F28" s="264"/>
      <c r="G28" s="264"/>
      <c r="H28" s="264"/>
      <c r="I28" s="264"/>
      <c r="J28" s="260">
        <f>申込用紙男子!$I$34</f>
        <v>0</v>
      </c>
      <c r="K28" s="260"/>
      <c r="L28" s="261"/>
      <c r="M28" s="261"/>
      <c r="N28" s="260">
        <f>申込用紙男子!$O$34</f>
        <v>0</v>
      </c>
      <c r="O28" s="260"/>
      <c r="P28" s="261"/>
      <c r="Q28" s="261"/>
    </row>
  </sheetData>
  <mergeCells count="105">
    <mergeCell ref="A1:Q2"/>
    <mergeCell ref="A3:B4"/>
    <mergeCell ref="A8:B8"/>
    <mergeCell ref="C8:I8"/>
    <mergeCell ref="J8:K8"/>
    <mergeCell ref="L8:M8"/>
    <mergeCell ref="N8:Q8"/>
    <mergeCell ref="A6:E6"/>
    <mergeCell ref="A10:B10"/>
    <mergeCell ref="C10:I10"/>
    <mergeCell ref="J10:K10"/>
    <mergeCell ref="L10:M10"/>
    <mergeCell ref="N10:O10"/>
    <mergeCell ref="A7:E7"/>
    <mergeCell ref="A9:B9"/>
    <mergeCell ref="C9:I9"/>
    <mergeCell ref="J9:K9"/>
    <mergeCell ref="L9:M9"/>
    <mergeCell ref="N9:O9"/>
    <mergeCell ref="A12:B12"/>
    <mergeCell ref="C12:I12"/>
    <mergeCell ref="J12:K12"/>
    <mergeCell ref="L12:M12"/>
    <mergeCell ref="N12:O12"/>
    <mergeCell ref="P12:Q12"/>
    <mergeCell ref="A11:B11"/>
    <mergeCell ref="C11:I11"/>
    <mergeCell ref="J11:K11"/>
    <mergeCell ref="L11:M11"/>
    <mergeCell ref="N11:O11"/>
    <mergeCell ref="P11:Q11"/>
    <mergeCell ref="A14:B14"/>
    <mergeCell ref="C14:I14"/>
    <mergeCell ref="J14:K14"/>
    <mergeCell ref="L14:M14"/>
    <mergeCell ref="N14:O14"/>
    <mergeCell ref="P14:Q14"/>
    <mergeCell ref="A15:B15"/>
    <mergeCell ref="P13:Q13"/>
    <mergeCell ref="A13:B13"/>
    <mergeCell ref="C13:I13"/>
    <mergeCell ref="J13:K13"/>
    <mergeCell ref="L13:M13"/>
    <mergeCell ref="N13:O13"/>
    <mergeCell ref="A27:B28"/>
    <mergeCell ref="A20:B20"/>
    <mergeCell ref="C20:I20"/>
    <mergeCell ref="J20:K20"/>
    <mergeCell ref="L20:M20"/>
    <mergeCell ref="N20:O20"/>
    <mergeCell ref="P20:Q20"/>
    <mergeCell ref="C28:I28"/>
    <mergeCell ref="J28:K28"/>
    <mergeCell ref="L28:M28"/>
    <mergeCell ref="N28:O28"/>
    <mergeCell ref="P28:Q28"/>
    <mergeCell ref="P27:Q27"/>
    <mergeCell ref="C27:I27"/>
    <mergeCell ref="J27:K27"/>
    <mergeCell ref="L27:M27"/>
    <mergeCell ref="N27:O27"/>
    <mergeCell ref="P23:Q23"/>
    <mergeCell ref="C25:I25"/>
    <mergeCell ref="J25:K25"/>
    <mergeCell ref="L25:M25"/>
    <mergeCell ref="N25:O25"/>
    <mergeCell ref="P25:Q25"/>
    <mergeCell ref="A25:B26"/>
    <mergeCell ref="C26:I26"/>
    <mergeCell ref="J26:K26"/>
    <mergeCell ref="L26:M26"/>
    <mergeCell ref="N26:O26"/>
    <mergeCell ref="P26:Q26"/>
    <mergeCell ref="U3:BA5"/>
    <mergeCell ref="C24:I24"/>
    <mergeCell ref="J24:K24"/>
    <mergeCell ref="L24:M24"/>
    <mergeCell ref="N24:O24"/>
    <mergeCell ref="P24:Q24"/>
    <mergeCell ref="C15:I15"/>
    <mergeCell ref="J15:K15"/>
    <mergeCell ref="L15:M15"/>
    <mergeCell ref="N15:O15"/>
    <mergeCell ref="P15:Q15"/>
    <mergeCell ref="C18:I18"/>
    <mergeCell ref="J18:K18"/>
    <mergeCell ref="P9:Q9"/>
    <mergeCell ref="P10:Q10"/>
    <mergeCell ref="A5:E5"/>
    <mergeCell ref="C3:Q4"/>
    <mergeCell ref="A23:B24"/>
    <mergeCell ref="C23:I23"/>
    <mergeCell ref="J23:K23"/>
    <mergeCell ref="L23:M23"/>
    <mergeCell ref="N23:O23"/>
    <mergeCell ref="L18:M18"/>
    <mergeCell ref="N18:O18"/>
    <mergeCell ref="P18:Q18"/>
    <mergeCell ref="P19:Q19"/>
    <mergeCell ref="A19:B19"/>
    <mergeCell ref="C19:I19"/>
    <mergeCell ref="J19:K19"/>
    <mergeCell ref="L19:M19"/>
    <mergeCell ref="N19:O19"/>
    <mergeCell ref="A18:B18"/>
  </mergeCells>
  <phoneticPr fontId="2"/>
  <pageMargins left="0.43307086614173229" right="0.27559055118110237" top="0.27559055118110237" bottom="0.31496062992125984" header="0.27559055118110237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8"/>
  <sheetViews>
    <sheetView showZeros="0" zoomScaleNormal="100" workbookViewId="0">
      <selection activeCell="U3" sqref="U3:BA5"/>
    </sheetView>
  </sheetViews>
  <sheetFormatPr defaultColWidth="1.875" defaultRowHeight="13.5" x14ac:dyDescent="0.15"/>
  <cols>
    <col min="1" max="18" width="1.875" style="35" customWidth="1"/>
    <col min="19" max="21" width="1.75" style="35" customWidth="1"/>
    <col min="22" max="16384" width="1.875" style="35"/>
  </cols>
  <sheetData>
    <row r="1" spans="1:82" x14ac:dyDescent="0.15">
      <c r="A1" s="302" t="s">
        <v>56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</row>
    <row r="2" spans="1:82" x14ac:dyDescent="0.15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</row>
    <row r="3" spans="1:82" x14ac:dyDescent="0.15">
      <c r="A3" s="290">
        <v>1</v>
      </c>
      <c r="B3" s="290"/>
      <c r="C3" s="304" t="str">
        <f>申込用紙女子!$B$5</f>
        <v>高等学校</v>
      </c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253"/>
      <c r="U3" s="265" t="s">
        <v>53</v>
      </c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46"/>
      <c r="BC3" s="46"/>
      <c r="BD3" s="46"/>
      <c r="BE3" s="46"/>
      <c r="BF3" s="46"/>
      <c r="BG3" s="46"/>
      <c r="BH3" s="46"/>
      <c r="BI3" s="46"/>
      <c r="BJ3" s="40"/>
      <c r="BK3" s="40"/>
      <c r="BL3" s="40"/>
      <c r="BM3" s="40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0"/>
      <c r="CD3" s="40"/>
    </row>
    <row r="4" spans="1:82" x14ac:dyDescent="0.15">
      <c r="A4" s="290"/>
      <c r="B4" s="290"/>
      <c r="C4" s="294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25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46"/>
      <c r="BC4" s="46"/>
      <c r="BD4" s="46"/>
      <c r="BE4" s="46"/>
      <c r="BF4" s="46"/>
      <c r="BG4" s="46"/>
      <c r="BH4" s="46"/>
      <c r="BI4" s="46"/>
      <c r="BJ4" s="40"/>
      <c r="BK4" s="40"/>
      <c r="BL4" s="40"/>
      <c r="BM4" s="40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0"/>
      <c r="CD4" s="40"/>
    </row>
    <row r="5" spans="1:82" ht="18" customHeight="1" x14ac:dyDescent="0.15">
      <c r="A5" s="307" t="s">
        <v>34</v>
      </c>
      <c r="B5" s="308"/>
      <c r="C5" s="308"/>
      <c r="D5" s="308"/>
      <c r="E5" s="309"/>
      <c r="F5" s="133">
        <f>申込用紙女子!H5</f>
        <v>0</v>
      </c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7"/>
      <c r="BM5" s="47"/>
      <c r="BN5" s="47"/>
      <c r="BO5" s="47"/>
      <c r="BP5" s="47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</row>
    <row r="6" spans="1:82" ht="18" customHeight="1" x14ac:dyDescent="0.15">
      <c r="A6" s="307" t="s">
        <v>35</v>
      </c>
      <c r="B6" s="308"/>
      <c r="C6" s="308"/>
      <c r="D6" s="308"/>
      <c r="E6" s="309"/>
      <c r="F6" s="133">
        <f>申込用紙女子!H6</f>
        <v>0</v>
      </c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  <c r="AR6" s="40"/>
      <c r="AS6" s="47"/>
      <c r="AT6" s="47"/>
      <c r="AU6" s="47"/>
      <c r="AV6" s="47"/>
      <c r="AW6" s="47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7"/>
      <c r="BM6" s="47"/>
      <c r="BN6" s="47"/>
      <c r="BO6" s="47"/>
      <c r="BP6" s="47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</row>
    <row r="7" spans="1:82" ht="18" customHeight="1" x14ac:dyDescent="0.15">
      <c r="A7" s="307" t="s">
        <v>54</v>
      </c>
      <c r="B7" s="308"/>
      <c r="C7" s="308"/>
      <c r="D7" s="308"/>
      <c r="E7" s="309"/>
      <c r="F7" s="133">
        <f>申込用紙女子!$H$7</f>
        <v>0</v>
      </c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AR7" s="40"/>
      <c r="AS7" s="47"/>
      <c r="AT7" s="47"/>
      <c r="AU7" s="47"/>
      <c r="AV7" s="47"/>
      <c r="AW7" s="47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7"/>
      <c r="BM7" s="47"/>
      <c r="BN7" s="47"/>
      <c r="BO7" s="47"/>
      <c r="BP7" s="47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</row>
    <row r="8" spans="1:82" ht="18" customHeight="1" x14ac:dyDescent="0.15">
      <c r="A8" s="310" t="s">
        <v>37</v>
      </c>
      <c r="B8" s="310"/>
      <c r="C8" s="311" t="s">
        <v>38</v>
      </c>
      <c r="D8" s="311"/>
      <c r="E8" s="311"/>
      <c r="F8" s="311"/>
      <c r="G8" s="311"/>
      <c r="H8" s="311"/>
      <c r="I8" s="311"/>
      <c r="J8" s="312" t="s">
        <v>3</v>
      </c>
      <c r="K8" s="313"/>
      <c r="L8" s="307" t="s">
        <v>39</v>
      </c>
      <c r="M8" s="309"/>
      <c r="N8" s="290" t="s">
        <v>40</v>
      </c>
      <c r="O8" s="290"/>
      <c r="P8" s="290"/>
      <c r="Q8" s="290"/>
      <c r="AR8" s="40"/>
      <c r="AS8" s="47"/>
      <c r="AT8" s="47"/>
      <c r="AU8" s="40"/>
      <c r="AV8" s="40"/>
      <c r="AW8" s="40"/>
      <c r="AX8" s="40"/>
      <c r="AY8" s="40"/>
      <c r="AZ8" s="40"/>
      <c r="BA8" s="40"/>
      <c r="BB8" s="47"/>
      <c r="BC8" s="47"/>
      <c r="BD8" s="47"/>
      <c r="BE8" s="47"/>
      <c r="BF8" s="40"/>
      <c r="BG8" s="40"/>
      <c r="BH8" s="40"/>
      <c r="BI8" s="40"/>
      <c r="BJ8" s="40"/>
      <c r="BK8" s="40"/>
      <c r="BL8" s="47"/>
      <c r="BM8" s="47"/>
      <c r="BN8" s="40"/>
      <c r="BO8" s="40"/>
      <c r="BP8" s="40"/>
      <c r="BQ8" s="40"/>
      <c r="BR8" s="40"/>
      <c r="BS8" s="40"/>
      <c r="BT8" s="40"/>
      <c r="BU8" s="47"/>
      <c r="BV8" s="47"/>
      <c r="BW8" s="47"/>
      <c r="BX8" s="47"/>
      <c r="BY8" s="40"/>
      <c r="BZ8" s="40"/>
      <c r="CA8" s="40"/>
      <c r="CB8" s="40"/>
      <c r="CC8" s="40"/>
      <c r="CD8" s="40"/>
    </row>
    <row r="9" spans="1:82" ht="18" customHeight="1" x14ac:dyDescent="0.15">
      <c r="A9" s="294">
        <v>1</v>
      </c>
      <c r="B9" s="306"/>
      <c r="C9" s="295">
        <f>申込用紙女子!D11</f>
        <v>0</v>
      </c>
      <c r="D9" s="296"/>
      <c r="E9" s="296"/>
      <c r="F9" s="296"/>
      <c r="G9" s="296"/>
      <c r="H9" s="296"/>
      <c r="I9" s="296"/>
      <c r="J9" s="297">
        <f>申込用紙女子!I11</f>
        <v>0</v>
      </c>
      <c r="K9" s="298"/>
      <c r="L9" s="297" t="str">
        <f>IF(COUNTA(申込用紙女子!D11)=1,IF(申込用紙女子!N11="◎","◎","○")," ")</f>
        <v xml:space="preserve"> </v>
      </c>
      <c r="M9" s="298" t="str">
        <f t="shared" ref="M9" si="0">IF(COUNTA(K8)=1,"○","×")</f>
        <v>×</v>
      </c>
      <c r="N9" s="299">
        <f>申込用紙女子!O11</f>
        <v>0</v>
      </c>
      <c r="O9" s="300"/>
      <c r="P9" s="300">
        <f>申込用紙女子!Q11</f>
        <v>0</v>
      </c>
      <c r="Q9" s="301"/>
      <c r="AR9" s="40"/>
      <c r="AS9" s="40"/>
      <c r="AT9" s="40"/>
      <c r="AU9" s="46"/>
      <c r="AV9" s="40"/>
      <c r="AW9" s="40"/>
      <c r="AX9" s="40"/>
      <c r="AY9" s="40"/>
      <c r="AZ9" s="40"/>
      <c r="BA9" s="40"/>
      <c r="BB9" s="48"/>
      <c r="BC9" s="48"/>
      <c r="BD9" s="48"/>
      <c r="BE9" s="48"/>
      <c r="BF9" s="48"/>
      <c r="BG9" s="48"/>
      <c r="BH9" s="48"/>
      <c r="BI9" s="48"/>
      <c r="BJ9" s="40"/>
      <c r="BK9" s="40"/>
      <c r="BL9" s="40"/>
      <c r="BM9" s="40"/>
      <c r="BN9" s="46"/>
      <c r="BO9" s="40"/>
      <c r="BP9" s="40"/>
      <c r="BQ9" s="40"/>
      <c r="BR9" s="40"/>
      <c r="BS9" s="40"/>
      <c r="BT9" s="40"/>
      <c r="BU9" s="48"/>
      <c r="BV9" s="48"/>
      <c r="BW9" s="48"/>
      <c r="BX9" s="48"/>
      <c r="BY9" s="48"/>
      <c r="BZ9" s="48"/>
      <c r="CA9" s="48"/>
      <c r="CB9" s="48"/>
      <c r="CC9" s="40"/>
      <c r="CD9" s="40"/>
    </row>
    <row r="10" spans="1:82" ht="18" customHeight="1" x14ac:dyDescent="0.15">
      <c r="A10" s="294">
        <v>2</v>
      </c>
      <c r="B10" s="255"/>
      <c r="C10" s="295">
        <f>申込用紙女子!D12</f>
        <v>0</v>
      </c>
      <c r="D10" s="296"/>
      <c r="E10" s="296"/>
      <c r="F10" s="296"/>
      <c r="G10" s="296"/>
      <c r="H10" s="296"/>
      <c r="I10" s="296"/>
      <c r="J10" s="297">
        <f>申込用紙女子!I12</f>
        <v>0</v>
      </c>
      <c r="K10" s="298"/>
      <c r="L10" s="297" t="str">
        <f>IF(COUNTA(申込用紙女子!D12)=1,IF(申込用紙女子!N12="◎","◎","○")," ")</f>
        <v xml:space="preserve"> </v>
      </c>
      <c r="M10" s="298" t="str">
        <f t="shared" ref="M10:M15" si="1">IF(COUNTA(K9)=1,"○","×")</f>
        <v>×</v>
      </c>
      <c r="N10" s="299">
        <f>申込用紙女子!O12</f>
        <v>0</v>
      </c>
      <c r="O10" s="300"/>
      <c r="P10" s="300">
        <f>申込用紙女子!Q12</f>
        <v>0</v>
      </c>
      <c r="Q10" s="301"/>
      <c r="AR10" s="40"/>
      <c r="AS10" s="40"/>
      <c r="AT10" s="40"/>
      <c r="AU10" s="46"/>
      <c r="AV10" s="40"/>
      <c r="AW10" s="40"/>
      <c r="AX10" s="40"/>
      <c r="AY10" s="40"/>
      <c r="AZ10" s="40"/>
      <c r="BA10" s="40"/>
      <c r="BB10" s="48"/>
      <c r="BC10" s="48"/>
      <c r="BD10" s="48"/>
      <c r="BE10" s="48"/>
      <c r="BF10" s="48"/>
      <c r="BG10" s="48"/>
      <c r="BH10" s="48"/>
      <c r="BI10" s="48"/>
      <c r="BJ10" s="40"/>
      <c r="BK10" s="40"/>
      <c r="BL10" s="40"/>
      <c r="BM10" s="40"/>
      <c r="BN10" s="46"/>
      <c r="BO10" s="40"/>
      <c r="BP10" s="40"/>
      <c r="BQ10" s="40"/>
      <c r="BR10" s="40"/>
      <c r="BS10" s="40"/>
      <c r="BT10" s="40"/>
      <c r="BU10" s="48"/>
      <c r="BV10" s="48"/>
      <c r="BW10" s="48"/>
      <c r="BX10" s="48"/>
      <c r="BY10" s="48"/>
      <c r="BZ10" s="48"/>
      <c r="CA10" s="48"/>
      <c r="CB10" s="48"/>
      <c r="CC10" s="40"/>
      <c r="CD10" s="40"/>
    </row>
    <row r="11" spans="1:82" ht="18" customHeight="1" x14ac:dyDescent="0.15">
      <c r="A11" s="294">
        <v>3</v>
      </c>
      <c r="B11" s="255"/>
      <c r="C11" s="295">
        <f>申込用紙女子!D13</f>
        <v>0</v>
      </c>
      <c r="D11" s="296"/>
      <c r="E11" s="296"/>
      <c r="F11" s="296"/>
      <c r="G11" s="296"/>
      <c r="H11" s="296"/>
      <c r="I11" s="296"/>
      <c r="J11" s="297">
        <f>申込用紙女子!I13</f>
        <v>0</v>
      </c>
      <c r="K11" s="298"/>
      <c r="L11" s="297" t="str">
        <f>IF(COUNTA(申込用紙女子!D13)=1,IF(申込用紙女子!N13="◎","◎","○")," ")</f>
        <v xml:space="preserve"> </v>
      </c>
      <c r="M11" s="298" t="str">
        <f t="shared" si="1"/>
        <v>×</v>
      </c>
      <c r="N11" s="299">
        <f>申込用紙女子!O13</f>
        <v>0</v>
      </c>
      <c r="O11" s="300"/>
      <c r="P11" s="300">
        <f>申込用紙女子!Q13</f>
        <v>0</v>
      </c>
      <c r="Q11" s="301"/>
      <c r="AR11" s="40"/>
      <c r="AS11" s="40"/>
      <c r="AT11" s="40"/>
      <c r="AU11" s="46"/>
      <c r="AV11" s="40"/>
      <c r="AW11" s="40"/>
      <c r="AX11" s="40"/>
      <c r="AY11" s="40"/>
      <c r="AZ11" s="40"/>
      <c r="BA11" s="40"/>
      <c r="BB11" s="48"/>
      <c r="BC11" s="48"/>
      <c r="BD11" s="48"/>
      <c r="BE11" s="48"/>
      <c r="BF11" s="48"/>
      <c r="BG11" s="48"/>
      <c r="BH11" s="48"/>
      <c r="BI11" s="48"/>
      <c r="BJ11" s="40"/>
      <c r="BK11" s="40"/>
      <c r="BL11" s="40"/>
      <c r="BM11" s="40"/>
      <c r="BN11" s="46"/>
      <c r="BO11" s="40"/>
      <c r="BP11" s="40"/>
      <c r="BQ11" s="40"/>
      <c r="BR11" s="40"/>
      <c r="BS11" s="40"/>
      <c r="BT11" s="40"/>
      <c r="BU11" s="48"/>
      <c r="BV11" s="48"/>
      <c r="BW11" s="48"/>
      <c r="BX11" s="48"/>
      <c r="BY11" s="48"/>
      <c r="BZ11" s="48"/>
      <c r="CA11" s="48"/>
      <c r="CB11" s="48"/>
      <c r="CC11" s="40"/>
      <c r="CD11" s="40"/>
    </row>
    <row r="12" spans="1:82" ht="18" customHeight="1" x14ac:dyDescent="0.15">
      <c r="A12" s="294">
        <v>4</v>
      </c>
      <c r="B12" s="255"/>
      <c r="C12" s="295">
        <f>申込用紙女子!D14</f>
        <v>0</v>
      </c>
      <c r="D12" s="296"/>
      <c r="E12" s="296"/>
      <c r="F12" s="296"/>
      <c r="G12" s="296"/>
      <c r="H12" s="296"/>
      <c r="I12" s="296"/>
      <c r="J12" s="297">
        <f>申込用紙女子!I14</f>
        <v>0</v>
      </c>
      <c r="K12" s="298"/>
      <c r="L12" s="297" t="str">
        <f>IF(COUNTA(申込用紙女子!D14)=1,IF(申込用紙女子!N14="◎","◎","○")," ")</f>
        <v xml:space="preserve"> </v>
      </c>
      <c r="M12" s="298" t="str">
        <f t="shared" si="1"/>
        <v>×</v>
      </c>
      <c r="N12" s="299">
        <f>申込用紙女子!O14</f>
        <v>0</v>
      </c>
      <c r="O12" s="300"/>
      <c r="P12" s="300">
        <f>申込用紙女子!Q14</f>
        <v>0</v>
      </c>
      <c r="Q12" s="301"/>
      <c r="AR12" s="40"/>
      <c r="AS12" s="40"/>
      <c r="AT12" s="40"/>
      <c r="AU12" s="46"/>
      <c r="AV12" s="40"/>
      <c r="AW12" s="40"/>
      <c r="AX12" s="40"/>
      <c r="AY12" s="40"/>
      <c r="AZ12" s="40"/>
      <c r="BA12" s="40"/>
      <c r="BB12" s="48"/>
      <c r="BC12" s="48"/>
      <c r="BD12" s="48"/>
      <c r="BE12" s="48"/>
      <c r="BF12" s="48"/>
      <c r="BG12" s="48"/>
      <c r="BH12" s="48"/>
      <c r="BI12" s="48"/>
      <c r="BJ12" s="40"/>
      <c r="BK12" s="40"/>
      <c r="BL12" s="40"/>
      <c r="BM12" s="40"/>
      <c r="BN12" s="46"/>
      <c r="BO12" s="40"/>
      <c r="BP12" s="40"/>
      <c r="BQ12" s="40"/>
      <c r="BR12" s="40"/>
      <c r="BS12" s="40"/>
      <c r="BT12" s="40"/>
      <c r="BU12" s="48"/>
      <c r="BV12" s="48"/>
      <c r="BW12" s="48"/>
      <c r="BX12" s="48"/>
      <c r="BY12" s="48"/>
      <c r="BZ12" s="48"/>
      <c r="CA12" s="48"/>
      <c r="CB12" s="48"/>
      <c r="CC12" s="40"/>
      <c r="CD12" s="40"/>
    </row>
    <row r="13" spans="1:82" ht="18" customHeight="1" x14ac:dyDescent="0.15">
      <c r="A13" s="294">
        <v>5</v>
      </c>
      <c r="B13" s="255"/>
      <c r="C13" s="295">
        <f>申込用紙女子!D15</f>
        <v>0</v>
      </c>
      <c r="D13" s="296"/>
      <c r="E13" s="296"/>
      <c r="F13" s="296"/>
      <c r="G13" s="296"/>
      <c r="H13" s="296"/>
      <c r="I13" s="296"/>
      <c r="J13" s="297">
        <f>申込用紙女子!I15</f>
        <v>0</v>
      </c>
      <c r="K13" s="298"/>
      <c r="L13" s="297" t="str">
        <f>IF(COUNTA(申込用紙女子!D15)=1,IF(申込用紙女子!N15="◎","◎","○")," ")</f>
        <v xml:space="preserve"> </v>
      </c>
      <c r="M13" s="298" t="str">
        <f t="shared" si="1"/>
        <v>×</v>
      </c>
      <c r="N13" s="299">
        <f>申込用紙女子!O15</f>
        <v>0</v>
      </c>
      <c r="O13" s="300"/>
      <c r="P13" s="300">
        <f>申込用紙女子!Q15</f>
        <v>0</v>
      </c>
      <c r="Q13" s="301"/>
      <c r="AR13" s="40"/>
      <c r="AS13" s="40"/>
      <c r="AT13" s="40"/>
      <c r="AU13" s="46"/>
      <c r="AV13" s="40"/>
      <c r="AW13" s="40"/>
      <c r="AX13" s="40"/>
      <c r="AY13" s="40"/>
      <c r="AZ13" s="40"/>
      <c r="BA13" s="40"/>
      <c r="BB13" s="48"/>
      <c r="BC13" s="48"/>
      <c r="BD13" s="48"/>
      <c r="BE13" s="48"/>
      <c r="BF13" s="48"/>
      <c r="BG13" s="48"/>
      <c r="BH13" s="48"/>
      <c r="BI13" s="48"/>
      <c r="BJ13" s="40"/>
      <c r="BK13" s="40"/>
      <c r="BL13" s="40"/>
      <c r="BM13" s="40"/>
      <c r="BN13" s="46"/>
      <c r="BO13" s="40"/>
      <c r="BP13" s="40"/>
      <c r="BQ13" s="40"/>
      <c r="BR13" s="40"/>
      <c r="BS13" s="40"/>
      <c r="BT13" s="40"/>
      <c r="BU13" s="48"/>
      <c r="BV13" s="48"/>
      <c r="BW13" s="48"/>
      <c r="BX13" s="48"/>
      <c r="BY13" s="48"/>
      <c r="BZ13" s="48"/>
      <c r="CA13" s="48"/>
      <c r="CB13" s="48"/>
      <c r="CC13" s="40"/>
      <c r="CD13" s="40"/>
    </row>
    <row r="14" spans="1:82" ht="18" customHeight="1" x14ac:dyDescent="0.15">
      <c r="A14" s="294">
        <v>6</v>
      </c>
      <c r="B14" s="255"/>
      <c r="C14" s="295">
        <f>申込用紙女子!D16</f>
        <v>0</v>
      </c>
      <c r="D14" s="296"/>
      <c r="E14" s="296"/>
      <c r="F14" s="296"/>
      <c r="G14" s="296"/>
      <c r="H14" s="296"/>
      <c r="I14" s="296"/>
      <c r="J14" s="297">
        <f>申込用紙女子!I16</f>
        <v>0</v>
      </c>
      <c r="K14" s="298"/>
      <c r="L14" s="297" t="str">
        <f>IF(COUNTA(申込用紙女子!D16)=1,IF(申込用紙女子!N16="◎","◎","○")," ")</f>
        <v xml:space="preserve"> </v>
      </c>
      <c r="M14" s="298" t="str">
        <f t="shared" si="1"/>
        <v>×</v>
      </c>
      <c r="N14" s="299">
        <f>申込用紙女子!O16</f>
        <v>0</v>
      </c>
      <c r="O14" s="300"/>
      <c r="P14" s="300">
        <f>申込用紙女子!Q16</f>
        <v>0</v>
      </c>
      <c r="Q14" s="301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8"/>
      <c r="BC14" s="48"/>
      <c r="BD14" s="48"/>
      <c r="BE14" s="48"/>
      <c r="BF14" s="48"/>
      <c r="BG14" s="48"/>
      <c r="BH14" s="48"/>
      <c r="BI14" s="48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8"/>
      <c r="BV14" s="48"/>
      <c r="BW14" s="48"/>
      <c r="BX14" s="48"/>
      <c r="BY14" s="48"/>
      <c r="BZ14" s="48"/>
      <c r="CA14" s="48"/>
      <c r="CB14" s="48"/>
      <c r="CC14" s="40"/>
      <c r="CD14" s="40"/>
    </row>
    <row r="15" spans="1:82" ht="18" customHeight="1" x14ac:dyDescent="0.15">
      <c r="A15" s="294">
        <v>7</v>
      </c>
      <c r="B15" s="255"/>
      <c r="C15" s="295">
        <f>申込用紙女子!D17</f>
        <v>0</v>
      </c>
      <c r="D15" s="296"/>
      <c r="E15" s="296"/>
      <c r="F15" s="296"/>
      <c r="G15" s="296"/>
      <c r="H15" s="296"/>
      <c r="I15" s="296"/>
      <c r="J15" s="297">
        <f>申込用紙女子!I17</f>
        <v>0</v>
      </c>
      <c r="K15" s="298"/>
      <c r="L15" s="297" t="str">
        <f>IF(COUNTA(申込用紙女子!D17)=1,IF(申込用紙女子!N17="◎","◎","○")," ")</f>
        <v xml:space="preserve"> </v>
      </c>
      <c r="M15" s="298" t="str">
        <f t="shared" si="1"/>
        <v>×</v>
      </c>
      <c r="N15" s="299">
        <f>申込用紙女子!O17</f>
        <v>0</v>
      </c>
      <c r="O15" s="300"/>
      <c r="P15" s="300">
        <f>申込用紙女子!Q17</f>
        <v>0</v>
      </c>
      <c r="Q15" s="301"/>
      <c r="AR15" s="40"/>
      <c r="AS15" s="40"/>
      <c r="AT15" s="40"/>
      <c r="AU15" s="46"/>
      <c r="AV15" s="40"/>
      <c r="AW15" s="40"/>
      <c r="AX15" s="40"/>
      <c r="AY15" s="40"/>
      <c r="AZ15" s="40"/>
      <c r="BA15" s="40"/>
      <c r="BB15" s="48"/>
      <c r="BC15" s="48"/>
      <c r="BD15" s="48"/>
      <c r="BE15" s="48"/>
      <c r="BF15" s="48"/>
      <c r="BG15" s="48"/>
      <c r="BH15" s="48"/>
      <c r="BI15" s="48"/>
      <c r="BJ15" s="40"/>
      <c r="BK15" s="40"/>
      <c r="BL15" s="40"/>
      <c r="BM15" s="40"/>
      <c r="BN15" s="46"/>
      <c r="BO15" s="40"/>
      <c r="BP15" s="40"/>
      <c r="BQ15" s="40"/>
      <c r="BR15" s="40"/>
      <c r="BS15" s="40"/>
      <c r="BT15" s="40"/>
      <c r="BU15" s="48"/>
      <c r="BV15" s="48"/>
      <c r="BW15" s="48"/>
      <c r="BX15" s="48"/>
      <c r="BY15" s="48"/>
      <c r="BZ15" s="48"/>
      <c r="CA15" s="48"/>
      <c r="CB15" s="48"/>
      <c r="CC15" s="40"/>
      <c r="CD15" s="40"/>
    </row>
    <row r="16" spans="1:82" ht="18" customHeight="1" x14ac:dyDescent="0.15">
      <c r="A16" s="94"/>
      <c r="B16" s="94"/>
      <c r="C16" s="95"/>
      <c r="D16" s="95"/>
      <c r="E16" s="95"/>
      <c r="F16" s="95"/>
      <c r="G16" s="95"/>
      <c r="H16" s="95"/>
      <c r="I16" s="95"/>
      <c r="J16" s="96"/>
      <c r="K16" s="96"/>
      <c r="L16" s="96"/>
      <c r="M16" s="96"/>
      <c r="N16" s="96"/>
      <c r="O16" s="96"/>
      <c r="P16" s="96"/>
      <c r="Q16" s="96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</row>
    <row r="17" spans="1:82" x14ac:dyDescent="0.15">
      <c r="A17" s="95" t="s">
        <v>42</v>
      </c>
      <c r="B17" s="94"/>
      <c r="C17" s="97"/>
      <c r="D17" s="97"/>
      <c r="E17" s="97"/>
      <c r="F17" s="97"/>
      <c r="G17" s="97"/>
      <c r="H17" s="97"/>
      <c r="I17" s="97"/>
      <c r="J17" s="96"/>
      <c r="K17" s="96"/>
      <c r="L17" s="96"/>
      <c r="M17" s="96"/>
      <c r="N17" s="96"/>
      <c r="O17" s="96"/>
      <c r="P17" s="96"/>
      <c r="Q17" s="96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</row>
    <row r="18" spans="1:82" ht="18" customHeight="1" x14ac:dyDescent="0.15">
      <c r="A18" s="290">
        <v>1</v>
      </c>
      <c r="B18" s="290"/>
      <c r="C18" s="291">
        <f>申込用紙女子!D22</f>
        <v>0</v>
      </c>
      <c r="D18" s="291"/>
      <c r="E18" s="291"/>
      <c r="F18" s="291"/>
      <c r="G18" s="291"/>
      <c r="H18" s="291"/>
      <c r="I18" s="291"/>
      <c r="J18" s="292">
        <f>申込用紙女子!I22</f>
        <v>0</v>
      </c>
      <c r="K18" s="292"/>
      <c r="L18" s="293">
        <f>申込用紙女子!N22</f>
        <v>0</v>
      </c>
      <c r="M18" s="293"/>
      <c r="N18" s="293"/>
      <c r="O18" s="293"/>
      <c r="P18" s="292">
        <f>申込用紙女子!Q22</f>
        <v>0</v>
      </c>
      <c r="Q18" s="292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</row>
    <row r="19" spans="1:82" ht="18" customHeight="1" x14ac:dyDescent="0.15">
      <c r="A19" s="290">
        <v>2</v>
      </c>
      <c r="B19" s="290"/>
      <c r="C19" s="291">
        <f>申込用紙女子!D23</f>
        <v>0</v>
      </c>
      <c r="D19" s="291"/>
      <c r="E19" s="291"/>
      <c r="F19" s="291"/>
      <c r="G19" s="291"/>
      <c r="H19" s="291"/>
      <c r="I19" s="291"/>
      <c r="J19" s="292">
        <f>申込用紙女子!I23</f>
        <v>0</v>
      </c>
      <c r="K19" s="292"/>
      <c r="L19" s="293">
        <f>申込用紙女子!N23</f>
        <v>0</v>
      </c>
      <c r="M19" s="293"/>
      <c r="N19" s="293"/>
      <c r="O19" s="293"/>
      <c r="P19" s="292">
        <f>申込用紙女子!Q23</f>
        <v>0</v>
      </c>
      <c r="Q19" s="292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</row>
    <row r="20" spans="1:82" ht="18" customHeight="1" x14ac:dyDescent="0.15">
      <c r="A20" s="290">
        <v>3</v>
      </c>
      <c r="B20" s="290"/>
      <c r="C20" s="291">
        <f>申込用紙女子!D24</f>
        <v>0</v>
      </c>
      <c r="D20" s="291"/>
      <c r="E20" s="291"/>
      <c r="F20" s="291"/>
      <c r="G20" s="291"/>
      <c r="H20" s="291"/>
      <c r="I20" s="291"/>
      <c r="J20" s="292">
        <f>申込用紙女子!I24</f>
        <v>0</v>
      </c>
      <c r="K20" s="292"/>
      <c r="L20" s="293">
        <f>申込用紙女子!N24</f>
        <v>0</v>
      </c>
      <c r="M20" s="293"/>
      <c r="N20" s="293"/>
      <c r="O20" s="293"/>
      <c r="P20" s="292">
        <f>申込用紙女子!Q24</f>
        <v>0</v>
      </c>
      <c r="Q20" s="292"/>
    </row>
    <row r="21" spans="1:82" ht="18" customHeight="1" x14ac:dyDescent="0.1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82" ht="13.5" customHeight="1" x14ac:dyDescent="0.15">
      <c r="A22" s="99" t="s">
        <v>41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82" ht="18" customHeight="1" x14ac:dyDescent="0.15">
      <c r="A23" s="290">
        <v>1</v>
      </c>
      <c r="B23" s="290"/>
      <c r="C23" s="291">
        <f>申込用紙女子!D29</f>
        <v>0</v>
      </c>
      <c r="D23" s="291"/>
      <c r="E23" s="291"/>
      <c r="F23" s="291"/>
      <c r="G23" s="291"/>
      <c r="H23" s="291"/>
      <c r="I23" s="291"/>
      <c r="J23" s="292">
        <f>申込用紙女子!I29</f>
        <v>0</v>
      </c>
      <c r="K23" s="292"/>
      <c r="L23" s="293"/>
      <c r="M23" s="293"/>
      <c r="N23" s="292">
        <f>申込用紙女子!O29</f>
        <v>0</v>
      </c>
      <c r="O23" s="292"/>
      <c r="P23" s="293"/>
      <c r="Q23" s="293"/>
    </row>
    <row r="24" spans="1:82" ht="18" customHeight="1" x14ac:dyDescent="0.15">
      <c r="A24" s="290"/>
      <c r="B24" s="290"/>
      <c r="C24" s="291">
        <f>申込用紙女子!D30</f>
        <v>0</v>
      </c>
      <c r="D24" s="291"/>
      <c r="E24" s="291"/>
      <c r="F24" s="291"/>
      <c r="G24" s="291"/>
      <c r="H24" s="291"/>
      <c r="I24" s="291"/>
      <c r="J24" s="292">
        <f>申込用紙女子!I30</f>
        <v>0</v>
      </c>
      <c r="K24" s="292"/>
      <c r="L24" s="293"/>
      <c r="M24" s="293"/>
      <c r="N24" s="292">
        <f>申込用紙女子!O30</f>
        <v>0</v>
      </c>
      <c r="O24" s="292"/>
      <c r="P24" s="293"/>
      <c r="Q24" s="293"/>
      <c r="R24" s="40"/>
    </row>
    <row r="25" spans="1:82" ht="18" customHeight="1" x14ac:dyDescent="0.15">
      <c r="A25" s="290">
        <v>2</v>
      </c>
      <c r="B25" s="290"/>
      <c r="C25" s="291">
        <f>申込用紙女子!D31</f>
        <v>0</v>
      </c>
      <c r="D25" s="291"/>
      <c r="E25" s="291"/>
      <c r="F25" s="291"/>
      <c r="G25" s="291"/>
      <c r="H25" s="291"/>
      <c r="I25" s="291"/>
      <c r="J25" s="292">
        <f>申込用紙女子!I31</f>
        <v>0</v>
      </c>
      <c r="K25" s="292"/>
      <c r="L25" s="293"/>
      <c r="M25" s="293"/>
      <c r="N25" s="292">
        <f>申込用紙女子!O31</f>
        <v>0</v>
      </c>
      <c r="O25" s="292"/>
      <c r="P25" s="293"/>
      <c r="Q25" s="293"/>
      <c r="R25" s="40"/>
    </row>
    <row r="26" spans="1:82" ht="18" customHeight="1" x14ac:dyDescent="0.15">
      <c r="A26" s="290"/>
      <c r="B26" s="290"/>
      <c r="C26" s="291">
        <f>申込用紙女子!D32</f>
        <v>0</v>
      </c>
      <c r="D26" s="291"/>
      <c r="E26" s="291"/>
      <c r="F26" s="291"/>
      <c r="G26" s="291"/>
      <c r="H26" s="291"/>
      <c r="I26" s="291"/>
      <c r="J26" s="292">
        <f>申込用紙女子!I32</f>
        <v>0</v>
      </c>
      <c r="K26" s="292"/>
      <c r="L26" s="293"/>
      <c r="M26" s="293"/>
      <c r="N26" s="292">
        <f>申込用紙女子!O32</f>
        <v>0</v>
      </c>
      <c r="O26" s="292"/>
      <c r="P26" s="293"/>
      <c r="Q26" s="293"/>
    </row>
    <row r="27" spans="1:82" ht="18" customHeight="1" x14ac:dyDescent="0.15">
      <c r="A27" s="290">
        <v>3</v>
      </c>
      <c r="B27" s="290"/>
      <c r="C27" s="291">
        <f>申込用紙女子!D33</f>
        <v>0</v>
      </c>
      <c r="D27" s="291"/>
      <c r="E27" s="291"/>
      <c r="F27" s="291"/>
      <c r="G27" s="291"/>
      <c r="H27" s="291"/>
      <c r="I27" s="291"/>
      <c r="J27" s="292">
        <f>申込用紙女子!I33</f>
        <v>0</v>
      </c>
      <c r="K27" s="292"/>
      <c r="L27" s="293"/>
      <c r="M27" s="293"/>
      <c r="N27" s="292">
        <f>申込用紙女子!O33</f>
        <v>0</v>
      </c>
      <c r="O27" s="292"/>
      <c r="P27" s="293"/>
      <c r="Q27" s="293"/>
    </row>
    <row r="28" spans="1:82" ht="18" customHeight="1" x14ac:dyDescent="0.15">
      <c r="A28" s="290"/>
      <c r="B28" s="290"/>
      <c r="C28" s="291">
        <f>申込用紙女子!D34</f>
        <v>0</v>
      </c>
      <c r="D28" s="291"/>
      <c r="E28" s="291"/>
      <c r="F28" s="291"/>
      <c r="G28" s="291"/>
      <c r="H28" s="291"/>
      <c r="I28" s="291"/>
      <c r="J28" s="292">
        <f>申込用紙女子!I34</f>
        <v>0</v>
      </c>
      <c r="K28" s="292"/>
      <c r="L28" s="293"/>
      <c r="M28" s="293"/>
      <c r="N28" s="292">
        <f>申込用紙女子!O34</f>
        <v>0</v>
      </c>
      <c r="O28" s="292"/>
      <c r="P28" s="293"/>
      <c r="Q28" s="293"/>
    </row>
  </sheetData>
  <mergeCells count="105">
    <mergeCell ref="A1:Q2"/>
    <mergeCell ref="A3:B4"/>
    <mergeCell ref="C3:Q4"/>
    <mergeCell ref="A5:E5"/>
    <mergeCell ref="A6:E6"/>
    <mergeCell ref="A7:E7"/>
    <mergeCell ref="P9:Q9"/>
    <mergeCell ref="A10:B10"/>
    <mergeCell ref="C10:I10"/>
    <mergeCell ref="J10:K10"/>
    <mergeCell ref="L10:M10"/>
    <mergeCell ref="N10:O10"/>
    <mergeCell ref="P10:Q10"/>
    <mergeCell ref="A8:B8"/>
    <mergeCell ref="C8:I8"/>
    <mergeCell ref="J8:K8"/>
    <mergeCell ref="L8:M8"/>
    <mergeCell ref="N8:Q8"/>
    <mergeCell ref="A9:B9"/>
    <mergeCell ref="C9:I9"/>
    <mergeCell ref="J9:K9"/>
    <mergeCell ref="L9:M9"/>
    <mergeCell ref="N9:O9"/>
    <mergeCell ref="A12:B12"/>
    <mergeCell ref="C12:I12"/>
    <mergeCell ref="J12:K12"/>
    <mergeCell ref="L12:M12"/>
    <mergeCell ref="N12:O12"/>
    <mergeCell ref="P12:Q12"/>
    <mergeCell ref="A11:B11"/>
    <mergeCell ref="C11:I11"/>
    <mergeCell ref="J11:K11"/>
    <mergeCell ref="L11:M11"/>
    <mergeCell ref="N11:O11"/>
    <mergeCell ref="P11:Q11"/>
    <mergeCell ref="A14:B14"/>
    <mergeCell ref="C14:I14"/>
    <mergeCell ref="J14:K14"/>
    <mergeCell ref="L14:M14"/>
    <mergeCell ref="N14:O14"/>
    <mergeCell ref="P14:Q14"/>
    <mergeCell ref="A13:B13"/>
    <mergeCell ref="C13:I13"/>
    <mergeCell ref="J13:K13"/>
    <mergeCell ref="L13:M13"/>
    <mergeCell ref="N13:O13"/>
    <mergeCell ref="P13:Q13"/>
    <mergeCell ref="A18:B18"/>
    <mergeCell ref="C18:I18"/>
    <mergeCell ref="J18:K18"/>
    <mergeCell ref="L18:M18"/>
    <mergeCell ref="N18:O18"/>
    <mergeCell ref="P18:Q18"/>
    <mergeCell ref="A15:B15"/>
    <mergeCell ref="C15:I15"/>
    <mergeCell ref="J15:K15"/>
    <mergeCell ref="L15:M15"/>
    <mergeCell ref="N15:O15"/>
    <mergeCell ref="P15:Q15"/>
    <mergeCell ref="A20:B20"/>
    <mergeCell ref="C20:I20"/>
    <mergeCell ref="J20:K20"/>
    <mergeCell ref="L20:M20"/>
    <mergeCell ref="N20:O20"/>
    <mergeCell ref="P20:Q20"/>
    <mergeCell ref="A19:B19"/>
    <mergeCell ref="C19:I19"/>
    <mergeCell ref="J19:K19"/>
    <mergeCell ref="L19:M19"/>
    <mergeCell ref="N19:O19"/>
    <mergeCell ref="P19:Q19"/>
    <mergeCell ref="J23:K23"/>
    <mergeCell ref="L23:M23"/>
    <mergeCell ref="N23:O23"/>
    <mergeCell ref="P23:Q23"/>
    <mergeCell ref="C24:I24"/>
    <mergeCell ref="J24:K24"/>
    <mergeCell ref="L24:M24"/>
    <mergeCell ref="N24:O24"/>
    <mergeCell ref="N26:O26"/>
    <mergeCell ref="P26:Q26"/>
    <mergeCell ref="U3:BA5"/>
    <mergeCell ref="A27:B28"/>
    <mergeCell ref="C27:I27"/>
    <mergeCell ref="J27:K27"/>
    <mergeCell ref="L27:M27"/>
    <mergeCell ref="N27:O27"/>
    <mergeCell ref="P27:Q27"/>
    <mergeCell ref="C28:I28"/>
    <mergeCell ref="J28:K28"/>
    <mergeCell ref="L28:M28"/>
    <mergeCell ref="N28:O28"/>
    <mergeCell ref="P28:Q28"/>
    <mergeCell ref="P24:Q24"/>
    <mergeCell ref="A25:B26"/>
    <mergeCell ref="C25:I25"/>
    <mergeCell ref="J25:K25"/>
    <mergeCell ref="L25:M25"/>
    <mergeCell ref="N25:O25"/>
    <mergeCell ref="P25:Q25"/>
    <mergeCell ref="C26:I26"/>
    <mergeCell ref="J26:K26"/>
    <mergeCell ref="L26:M26"/>
    <mergeCell ref="A23:B24"/>
    <mergeCell ref="C23:I23"/>
  </mergeCells>
  <phoneticPr fontId="2"/>
  <pageMargins left="0.43307086614173229" right="0.27559055118110237" top="0.27559055118110237" bottom="0.31496062992125984" header="0.27559055118110237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2"/>
  <sheetViews>
    <sheetView workbookViewId="0">
      <selection activeCell="J20" sqref="J20"/>
    </sheetView>
  </sheetViews>
  <sheetFormatPr defaultRowHeight="13.5" x14ac:dyDescent="0.15"/>
  <cols>
    <col min="1" max="1" width="19.125" customWidth="1"/>
    <col min="2" max="2" width="8.375" customWidth="1"/>
    <col min="3" max="6" width="9.5" customWidth="1"/>
    <col min="8" max="15" width="4.875" customWidth="1"/>
    <col min="16" max="16" width="6.875" customWidth="1"/>
  </cols>
  <sheetData>
    <row r="1" spans="1:33" ht="23.25" customHeight="1" x14ac:dyDescent="0.15">
      <c r="A1" s="321" t="s">
        <v>74</v>
      </c>
      <c r="B1" s="321" t="s">
        <v>75</v>
      </c>
      <c r="C1" s="323" t="s">
        <v>57</v>
      </c>
      <c r="D1" s="323" t="s">
        <v>58</v>
      </c>
      <c r="E1" s="325" t="s">
        <v>59</v>
      </c>
      <c r="F1" s="325" t="s">
        <v>60</v>
      </c>
      <c r="G1" s="327" t="s">
        <v>61</v>
      </c>
      <c r="H1" s="314" t="s">
        <v>62</v>
      </c>
      <c r="I1" s="315"/>
      <c r="J1" s="315"/>
      <c r="K1" s="315"/>
      <c r="L1" s="315"/>
      <c r="M1" s="318"/>
      <c r="N1" s="314" t="s">
        <v>63</v>
      </c>
      <c r="O1" s="315"/>
      <c r="P1" s="318"/>
      <c r="Q1" s="319" t="s">
        <v>64</v>
      </c>
      <c r="R1" s="314" t="s">
        <v>76</v>
      </c>
      <c r="S1" s="315"/>
      <c r="T1" s="315"/>
      <c r="U1" s="316"/>
    </row>
    <row r="2" spans="1:33" ht="23.25" customHeight="1" x14ac:dyDescent="0.15">
      <c r="A2" s="322"/>
      <c r="B2" s="322"/>
      <c r="C2" s="324"/>
      <c r="D2" s="324"/>
      <c r="E2" s="326"/>
      <c r="F2" s="326"/>
      <c r="G2" s="328"/>
      <c r="H2" s="136" t="s">
        <v>65</v>
      </c>
      <c r="I2" s="137" t="s">
        <v>66</v>
      </c>
      <c r="J2" s="136" t="s">
        <v>67</v>
      </c>
      <c r="K2" s="137" t="s">
        <v>68</v>
      </c>
      <c r="L2" s="136" t="s">
        <v>69</v>
      </c>
      <c r="M2" s="137" t="s">
        <v>70</v>
      </c>
      <c r="N2" s="136" t="s">
        <v>71</v>
      </c>
      <c r="O2" s="137" t="s">
        <v>72</v>
      </c>
      <c r="P2" s="138" t="s">
        <v>73</v>
      </c>
      <c r="Q2" s="320"/>
      <c r="R2" s="147" t="s">
        <v>77</v>
      </c>
      <c r="S2" s="148"/>
      <c r="T2" s="147" t="s">
        <v>78</v>
      </c>
      <c r="U2" s="149" t="s">
        <v>79</v>
      </c>
    </row>
    <row r="3" spans="1:33" ht="23.25" customHeight="1" x14ac:dyDescent="0.15">
      <c r="A3" s="145" t="str">
        <f>申込用紙男子!$B$5</f>
        <v>高等学校</v>
      </c>
      <c r="B3" s="146"/>
      <c r="C3" s="139">
        <f>申込用紙男子!$H$5</f>
        <v>0</v>
      </c>
      <c r="D3" s="140">
        <f>申込用紙男子!$H$6</f>
        <v>0</v>
      </c>
      <c r="E3" s="141">
        <f>申込用紙女子!$H$5</f>
        <v>0</v>
      </c>
      <c r="F3" s="142">
        <f>申込用紙女子!$H$6</f>
        <v>0</v>
      </c>
      <c r="G3" s="143"/>
      <c r="H3" s="136">
        <f>COUNTA(申込用紙男子!D11)</f>
        <v>0</v>
      </c>
      <c r="I3" s="137">
        <f>COUNTA(申込用紙女子!D11)</f>
        <v>0</v>
      </c>
      <c r="J3" s="136">
        <f>COUNTA(申込用紙男子!D29)+COUNTA(申込用紙男子!D31)+COUNTA(申込用紙男子!D33)</f>
        <v>0</v>
      </c>
      <c r="K3" s="137">
        <f>COUNTA(申込用紙女子!D29)+COUNTA(申込用紙女子!D31)+COUNTA(申込用紙女子!D33)</f>
        <v>0</v>
      </c>
      <c r="L3" s="136">
        <f>COUNTA(申込用紙男子!D22)+COUNTA(申込用紙男子!D23)+COUNTA(申込用紙男子!D24)</f>
        <v>0</v>
      </c>
      <c r="M3" s="137">
        <f>COUNTA(申込用紙女子!D22)+COUNTA(申込用紙女子!D23)+COUNTA(申込用紙女子!D24)</f>
        <v>0</v>
      </c>
      <c r="N3" s="136">
        <f>申込用紙男子!$D$37</f>
        <v>0</v>
      </c>
      <c r="O3" s="137">
        <f>申込用紙女子!$D$37</f>
        <v>0</v>
      </c>
      <c r="P3" s="138">
        <f t="shared" ref="P3" si="0">N3+O3</f>
        <v>0</v>
      </c>
      <c r="Q3" s="144">
        <f t="shared" ref="Q3" si="1">P3*500</f>
        <v>0</v>
      </c>
      <c r="R3" s="143">
        <f>H3*18+I3*18+J3*3+K3*3+L3*3+M3*3</f>
        <v>0</v>
      </c>
      <c r="S3" s="150">
        <f t="shared" ref="S3" si="2">R3/12</f>
        <v>0</v>
      </c>
      <c r="T3" s="151">
        <f t="shared" ref="T3" si="3">ROUNDDOWN(S3,0)</f>
        <v>0</v>
      </c>
      <c r="U3" s="152">
        <f t="shared" ref="U3" si="4">(S3-T3)*12</f>
        <v>0</v>
      </c>
    </row>
    <row r="5" spans="1:33" ht="13.5" customHeight="1" x14ac:dyDescent="0.15">
      <c r="P5" s="153" t="s">
        <v>80</v>
      </c>
      <c r="Q5" s="154">
        <f>申込用紙男子!D38+申込用紙女子!D38</f>
        <v>0</v>
      </c>
      <c r="R5" s="154">
        <f>申込用紙男子!D39+申込用紙女子!D39</f>
        <v>0</v>
      </c>
    </row>
    <row r="8" spans="1:33" ht="18.75" customHeight="1" x14ac:dyDescent="0.15">
      <c r="A8" s="317" t="s">
        <v>53</v>
      </c>
      <c r="B8" s="317"/>
      <c r="C8" s="317"/>
      <c r="D8" s="317"/>
      <c r="E8" s="317"/>
      <c r="F8" s="317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</row>
    <row r="9" spans="1:33" ht="18.75" customHeight="1" x14ac:dyDescent="0.15">
      <c r="A9" s="317"/>
      <c r="B9" s="317"/>
      <c r="C9" s="317"/>
      <c r="D9" s="317"/>
      <c r="E9" s="317"/>
      <c r="F9" s="317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</row>
    <row r="10" spans="1:33" ht="18.75" customHeight="1" x14ac:dyDescent="0.15">
      <c r="A10" s="317"/>
      <c r="B10" s="317"/>
      <c r="C10" s="317"/>
      <c r="D10" s="317"/>
      <c r="E10" s="317"/>
      <c r="F10" s="317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</row>
    <row r="11" spans="1:33" ht="13.5" customHeight="1" x14ac:dyDescent="0.15"/>
    <row r="12" spans="1:33" ht="13.5" customHeight="1" x14ac:dyDescent="0.15"/>
  </sheetData>
  <mergeCells count="12">
    <mergeCell ref="R1:U1"/>
    <mergeCell ref="A8:F10"/>
    <mergeCell ref="N1:P1"/>
    <mergeCell ref="Q1:Q2"/>
    <mergeCell ref="A1:A2"/>
    <mergeCell ref="B1:B2"/>
    <mergeCell ref="C1:C2"/>
    <mergeCell ref="D1:D2"/>
    <mergeCell ref="E1:E2"/>
    <mergeCell ref="F1:F2"/>
    <mergeCell ref="G1:G2"/>
    <mergeCell ref="H1:M1"/>
  </mergeCells>
  <phoneticPr fontId="2"/>
  <dataValidations count="2">
    <dataValidation type="list" allowBlank="1" showInputMessage="1" showErrorMessage="1" sqref="A3">
      <formula1>$Y$5:$Y$37</formula1>
    </dataValidation>
    <dataValidation type="list" allowBlank="1" showInputMessage="1" showErrorMessage="1" sqref="B3">
      <formula1>$AB$5:$AB$6</formula1>
    </dataValidation>
  </dataValidation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申込用紙男子</vt:lpstr>
      <vt:lpstr>申込用紙女子</vt:lpstr>
      <vt:lpstr>選手名簿男子（入力不要）</vt:lpstr>
      <vt:lpstr>選手名簿女子（入力不要）</vt:lpstr>
      <vt:lpstr>当番校作業用シート</vt:lpstr>
      <vt:lpstr>申込用紙女子!Print_Area</vt:lpstr>
      <vt:lpstr>申込用紙男子!Print_Area</vt:lpstr>
    </vt:vector>
  </TitlesOfParts>
  <Company>tomakou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takayoshi</dc:creator>
  <cp:lastModifiedBy>Windows ユーザー</cp:lastModifiedBy>
  <cp:lastPrinted>2018-02-07T05:14:15Z</cp:lastPrinted>
  <dcterms:created xsi:type="dcterms:W3CDTF">2006-05-01T23:58:02Z</dcterms:created>
  <dcterms:modified xsi:type="dcterms:W3CDTF">2018-04-12T00:25:18Z</dcterms:modified>
</cp:coreProperties>
</file>